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86\f\02_港湾振興室\R6港湾振興\300_港湾統計\308酒田港統計年報（冊子）\03_資料・原稿\"/>
    </mc:Choice>
  </mc:AlternateContent>
  <xr:revisionPtr revIDLastSave="0" documentId="13_ncr:1_{65F928CB-8AAE-416C-A1B8-003814E22882}" xr6:coauthVersionLast="47" xr6:coauthVersionMax="47" xr10:uidLastSave="{00000000-0000-0000-0000-000000000000}"/>
  <bookViews>
    <workbookView xWindow="4485" yWindow="855" windowWidth="24060" windowHeight="13965" tabRatio="744" xr2:uid="{00000000-000D-0000-FFFF-FFFF00000000}"/>
  </bookViews>
  <sheets>
    <sheet name="P27輸移出入貨物年次別表①" sheetId="82" r:id="rId1"/>
    <sheet name="P28輸移出入貨物年次別表②" sheetId="83" r:id="rId2"/>
    <sheet name="P29輸移出入貨物月別表" sheetId="32" r:id="rId3"/>
    <sheet name="P30~33輸移出入貨物品種別表" sheetId="33" r:id="rId4"/>
    <sheet name="P34~40品種別外国貿易表" sheetId="34" r:id="rId5"/>
    <sheet name="P41~43品種別内国貿易表" sheetId="58" r:id="rId6"/>
    <sheet name="P44~49国別外国貿易表" sheetId="36" r:id="rId7"/>
    <sheet name="P50~53都道府県別内国貿易表" sheetId="37" r:id="rId8"/>
    <sheet name="P54木材輸入状況" sheetId="38" r:id="rId9"/>
  </sheets>
  <definedNames>
    <definedName name="_xlnm._FilterDatabase" localSheetId="3" hidden="1">'P30~33輸移出入貨物品種別表'!$A$5:$M$100</definedName>
    <definedName name="_xlnm._FilterDatabase" localSheetId="4" hidden="1">'P34~40品種別外国貿易表'!$A$1:$G$313</definedName>
    <definedName name="_xlnm._FilterDatabase" localSheetId="5" hidden="1">'P41~43品種別内国貿易表'!$A$1:$G$138</definedName>
    <definedName name="_xlnm._FilterDatabase" localSheetId="6" hidden="1">'P44~49国別外国貿易表'!$A$1:$G$325</definedName>
    <definedName name="_xlnm._FilterDatabase" localSheetId="7" hidden="1">'P50~53都道府県別内国貿易表'!$A$1:$G$154</definedName>
    <definedName name="_xlnm.Print_Area" localSheetId="0">P27輸移出入貨物年次別表①!$A$1:$D$53</definedName>
    <definedName name="_xlnm.Print_Area" localSheetId="1">P28輸移出入貨物年次別表②!$A$1:$I$71</definedName>
    <definedName name="_xlnm.Print_Area" localSheetId="2">P29輸移出入貨物月別表!$A$1:$K$20</definedName>
    <definedName name="_xlnm.Print_Area" localSheetId="3">'P30~33輸移出入貨物品種別表'!$A$1:$N$103</definedName>
    <definedName name="_xlnm.Print_Area" localSheetId="4">'P34~40品種別外国貿易表'!$A$1:$G$303</definedName>
    <definedName name="_xlnm.Print_Area" localSheetId="5">'P41~43品種別内国貿易表'!$A$1:$G$138</definedName>
    <definedName name="_xlnm.Print_Area" localSheetId="6">'P44~49国別外国貿易表'!$A$1:$G$325</definedName>
    <definedName name="_xlnm.Print_Area" localSheetId="7">'P50~53都道府県別内国貿易表'!$A$1:$G$154</definedName>
    <definedName name="_xlnm.Print_Area" localSheetId="8">P54木材輸入状況!$A$1:$G$44</definedName>
    <definedName name="_xlnm.Print_Titles" localSheetId="4">'P34~40品種別外国貿易表'!$3:$4</definedName>
    <definedName name="_xlnm.Print_Titles" localSheetId="5">'P41~43品種別内国貿易表'!$3:$4</definedName>
    <definedName name="_xlnm.Print_Titles" localSheetId="6">'P44~49国別外国貿易表'!$3:$4</definedName>
    <definedName name="_xlnm.Print_Titles" localSheetId="7">'P50~53都道府県別内国貿易表'!$3:$4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1" i="37" l="1"/>
  <c r="F25" i="38" l="1"/>
  <c r="F4" i="38"/>
  <c r="F5" i="38"/>
  <c r="F6" i="38"/>
  <c r="F7" i="38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153" i="37" l="1"/>
  <c r="E153" i="37"/>
  <c r="E149" i="37"/>
  <c r="F147" i="37"/>
  <c r="E147" i="37"/>
  <c r="G145" i="37"/>
  <c r="G144" i="37"/>
  <c r="G143" i="37"/>
  <c r="G142" i="37"/>
  <c r="G141" i="37"/>
  <c r="G140" i="37"/>
  <c r="G139" i="37"/>
  <c r="G138" i="37"/>
  <c r="G137" i="37"/>
  <c r="G136" i="37"/>
  <c r="G135" i="37"/>
  <c r="G134" i="37"/>
  <c r="G133" i="37"/>
  <c r="G132" i="37"/>
  <c r="G131" i="37"/>
  <c r="G130" i="37"/>
  <c r="E128" i="37"/>
  <c r="E123" i="37"/>
  <c r="F121" i="37"/>
  <c r="E121" i="37"/>
  <c r="F117" i="37"/>
  <c r="E117" i="37"/>
  <c r="F115" i="37"/>
  <c r="E115" i="37"/>
  <c r="E103" i="37"/>
  <c r="E101" i="37"/>
  <c r="F99" i="37"/>
  <c r="E99" i="37"/>
  <c r="F86" i="37"/>
  <c r="E86" i="37"/>
  <c r="F82" i="37"/>
  <c r="E82" i="37"/>
  <c r="F75" i="37"/>
  <c r="G70" i="37"/>
  <c r="G71" i="37" s="1"/>
  <c r="F71" i="37"/>
  <c r="F69" i="37"/>
  <c r="E69" i="37"/>
  <c r="F26" i="37"/>
  <c r="E26" i="37"/>
  <c r="F16" i="37"/>
  <c r="E16" i="37"/>
  <c r="F128" i="37"/>
  <c r="G127" i="37"/>
  <c r="F123" i="37"/>
  <c r="G122" i="37"/>
  <c r="G123" i="37" s="1"/>
  <c r="G114" i="37" l="1"/>
  <c r="G112" i="37"/>
  <c r="G111" i="37"/>
  <c r="F109" i="37"/>
  <c r="E109" i="37"/>
  <c r="G108" i="37"/>
  <c r="G109" i="37" s="1"/>
  <c r="G100" i="37"/>
  <c r="G101" i="37" s="1"/>
  <c r="E71" i="37"/>
  <c r="F35" i="37"/>
  <c r="E35" i="37"/>
  <c r="F32" i="37"/>
  <c r="E32" i="37"/>
  <c r="E28" i="37"/>
  <c r="G98" i="37"/>
  <c r="G93" i="37"/>
  <c r="G92" i="37"/>
  <c r="G90" i="37"/>
  <c r="G81" i="37"/>
  <c r="G80" i="37"/>
  <c r="G64" i="37" l="1"/>
  <c r="G63" i="37"/>
  <c r="G62" i="37"/>
  <c r="G49" i="37"/>
  <c r="G40" i="37"/>
  <c r="G37" i="37"/>
  <c r="F28" i="37"/>
  <c r="G27" i="37"/>
  <c r="G28" i="37" s="1"/>
  <c r="G19" i="37"/>
  <c r="G18" i="37"/>
  <c r="G13" i="37"/>
  <c r="G12" i="37"/>
  <c r="G8" i="37"/>
  <c r="G7" i="37"/>
  <c r="G14" i="37"/>
  <c r="F301" i="34" l="1"/>
  <c r="F263" i="34"/>
  <c r="F212" i="34"/>
  <c r="F163" i="34"/>
  <c r="F122" i="34"/>
  <c r="F56" i="34"/>
  <c r="F39" i="34"/>
  <c r="F20" i="34"/>
  <c r="E260" i="36"/>
  <c r="F260" i="36"/>
  <c r="F279" i="36"/>
  <c r="F285" i="36"/>
  <c r="F288" i="36"/>
  <c r="F290" i="36"/>
  <c r="F297" i="36"/>
  <c r="F299" i="36"/>
  <c r="F309" i="36"/>
  <c r="F313" i="36"/>
  <c r="E324" i="36"/>
  <c r="F217" i="36"/>
  <c r="F210" i="36"/>
  <c r="F196" i="36"/>
  <c r="F189" i="36"/>
  <c r="F178" i="36"/>
  <c r="F169" i="36"/>
  <c r="F45" i="36"/>
  <c r="F36" i="36"/>
  <c r="F324" i="36"/>
  <c r="E288" i="36"/>
  <c r="E266" i="36"/>
  <c r="F225" i="36"/>
  <c r="E225" i="36"/>
  <c r="G244" i="36"/>
  <c r="G240" i="36"/>
  <c r="G239" i="36"/>
  <c r="G237" i="36"/>
  <c r="G236" i="36"/>
  <c r="F254" i="36"/>
  <c r="E254" i="36"/>
  <c r="E217" i="36"/>
  <c r="E210" i="36"/>
  <c r="E196" i="36"/>
  <c r="G181" i="36"/>
  <c r="E189" i="36"/>
  <c r="E178" i="36"/>
  <c r="G172" i="36"/>
  <c r="G152" i="36"/>
  <c r="G132" i="36"/>
  <c r="G118" i="36"/>
  <c r="G167" i="36"/>
  <c r="E169" i="36"/>
  <c r="E45" i="36"/>
  <c r="E36" i="36"/>
  <c r="G321" i="36"/>
  <c r="G307" i="36"/>
  <c r="G306" i="36"/>
  <c r="E297" i="36"/>
  <c r="F266" i="36"/>
  <c r="F262" i="36"/>
  <c r="G287" i="36"/>
  <c r="G278" i="36"/>
  <c r="G277" i="36"/>
  <c r="F268" i="36"/>
  <c r="E268" i="36"/>
  <c r="G267" i="36"/>
  <c r="G268" i="36" s="1"/>
  <c r="G264" i="36"/>
  <c r="G256" i="36"/>
  <c r="G253" i="36"/>
  <c r="G252" i="36"/>
  <c r="G251" i="36"/>
  <c r="G249" i="36"/>
  <c r="G247" i="36"/>
  <c r="G227" i="36"/>
  <c r="G228" i="36"/>
  <c r="G229" i="36"/>
  <c r="G230" i="36"/>
  <c r="G231" i="36"/>
  <c r="G232" i="36"/>
  <c r="G188" i="36"/>
  <c r="G187" i="36"/>
  <c r="G164" i="36"/>
  <c r="G159" i="36"/>
  <c r="G160" i="36"/>
  <c r="G161" i="36"/>
  <c r="G162" i="36"/>
  <c r="G163" i="36"/>
  <c r="G157" i="36"/>
  <c r="G154" i="36"/>
  <c r="G146" i="36"/>
  <c r="G128" i="36"/>
  <c r="G127" i="36"/>
  <c r="G124" i="36"/>
  <c r="G112" i="36"/>
  <c r="G113" i="36"/>
  <c r="G114" i="36"/>
  <c r="G108" i="36"/>
  <c r="G75" i="36"/>
  <c r="G76" i="36"/>
  <c r="G71" i="36"/>
  <c r="G65" i="36"/>
  <c r="G66" i="36"/>
  <c r="G61" i="36"/>
  <c r="G62" i="36"/>
  <c r="G63" i="36"/>
  <c r="G64" i="36"/>
  <c r="G43" i="36"/>
  <c r="G44" i="36"/>
  <c r="G40" i="36"/>
  <c r="G34" i="36"/>
  <c r="G35" i="36"/>
  <c r="G32" i="36"/>
  <c r="G33" i="36"/>
  <c r="G21" i="36"/>
  <c r="G22" i="36"/>
  <c r="G23" i="36"/>
  <c r="G24" i="36"/>
  <c r="G25" i="36"/>
  <c r="G20" i="36"/>
  <c r="G15" i="36"/>
  <c r="G13" i="36"/>
  <c r="G6" i="36"/>
  <c r="G7" i="36"/>
  <c r="G135" i="58"/>
  <c r="F135" i="58"/>
  <c r="G127" i="58"/>
  <c r="F127" i="58"/>
  <c r="G121" i="58"/>
  <c r="F121" i="58"/>
  <c r="G113" i="58"/>
  <c r="F113" i="58"/>
  <c r="G64" i="58"/>
  <c r="F64" i="58"/>
  <c r="G47" i="58"/>
  <c r="F47" i="58"/>
  <c r="G15" i="58"/>
  <c r="F15" i="58"/>
  <c r="G11" i="58"/>
  <c r="F11" i="58"/>
  <c r="F302" i="34" l="1"/>
  <c r="G122" i="34" l="1"/>
  <c r="G39" i="34" l="1"/>
  <c r="G20" i="34"/>
  <c r="G56" i="34" l="1"/>
  <c r="D71" i="83" l="1"/>
  <c r="G71" i="83"/>
  <c r="H71" i="83" l="1"/>
  <c r="F125" i="37" l="1"/>
  <c r="E125" i="37"/>
  <c r="G23" i="37"/>
  <c r="G21" i="37"/>
  <c r="G77" i="37" l="1"/>
  <c r="G60" i="37" l="1"/>
  <c r="G203" i="36" l="1"/>
  <c r="G233" i="36" l="1"/>
  <c r="G125" i="36"/>
  <c r="F319" i="36"/>
  <c r="E319" i="36"/>
  <c r="F317" i="36"/>
  <c r="E317" i="36"/>
  <c r="F315" i="36"/>
  <c r="E315" i="36"/>
  <c r="E313" i="36"/>
  <c r="E309" i="36"/>
  <c r="E299" i="36"/>
  <c r="F292" i="36"/>
  <c r="E292" i="36"/>
  <c r="E285" i="36"/>
  <c r="F275" i="36"/>
  <c r="E275" i="36"/>
  <c r="F273" i="36"/>
  <c r="E273" i="36"/>
  <c r="F271" i="36"/>
  <c r="E271" i="36"/>
  <c r="E262" i="36"/>
  <c r="G323" i="36"/>
  <c r="G322" i="36"/>
  <c r="G316" i="36"/>
  <c r="G317" i="36" s="1"/>
  <c r="G291" i="36"/>
  <c r="G272" i="36"/>
  <c r="G273" i="36" s="1"/>
  <c r="G248" i="36"/>
  <c r="G216" i="36"/>
  <c r="G213" i="36"/>
  <c r="G201" i="36"/>
  <c r="G192" i="36"/>
  <c r="G191" i="36"/>
  <c r="G173" i="36" l="1"/>
  <c r="G174" i="36"/>
  <c r="G165" i="36"/>
  <c r="G166" i="36"/>
  <c r="G150" i="36"/>
  <c r="G141" i="36"/>
  <c r="G117" i="36"/>
  <c r="G116" i="36"/>
  <c r="G103" i="36"/>
  <c r="G98" i="36"/>
  <c r="G96" i="36"/>
  <c r="G86" i="36" l="1"/>
  <c r="G87" i="36"/>
  <c r="G88" i="36"/>
  <c r="G57" i="36"/>
  <c r="G42" i="36"/>
  <c r="G28" i="36"/>
  <c r="G301" i="34" l="1"/>
  <c r="G263" i="34"/>
  <c r="G212" i="34"/>
  <c r="G163" i="34"/>
  <c r="G302" i="34" l="1"/>
  <c r="G137" i="58" l="1"/>
  <c r="E17" i="33" l="1"/>
  <c r="F281" i="36" l="1"/>
  <c r="F325" i="36" l="1"/>
  <c r="G85" i="37" l="1"/>
  <c r="F103" i="37"/>
  <c r="G102" i="37"/>
  <c r="G103" i="37" s="1"/>
  <c r="G120" i="37"/>
  <c r="G119" i="37"/>
  <c r="G88" i="37"/>
  <c r="G73" i="37"/>
  <c r="G31" i="37"/>
  <c r="G30" i="37"/>
  <c r="G29" i="37"/>
  <c r="G15" i="37"/>
  <c r="G31" i="36"/>
  <c r="G30" i="36"/>
  <c r="G29" i="36"/>
  <c r="G193" i="36"/>
  <c r="G238" i="36"/>
  <c r="G235" i="36"/>
  <c r="E281" i="36"/>
  <c r="G318" i="36"/>
  <c r="G308" i="36"/>
  <c r="G312" i="36"/>
  <c r="G302" i="36"/>
  <c r="G303" i="36"/>
  <c r="G32" i="37" l="1"/>
  <c r="G296" i="36"/>
  <c r="G284" i="36" l="1"/>
  <c r="G270" i="36" l="1"/>
  <c r="G269" i="36"/>
  <c r="G259" i="36"/>
  <c r="G197" i="36"/>
  <c r="G198" i="36"/>
  <c r="G199" i="36"/>
  <c r="G156" i="36"/>
  <c r="G155" i="36"/>
  <c r="G134" i="36"/>
  <c r="G126" i="36"/>
  <c r="G122" i="36"/>
  <c r="G94" i="36"/>
  <c r="G91" i="36"/>
  <c r="G271" i="36" l="1"/>
  <c r="G27" i="36"/>
  <c r="G138" i="58" l="1"/>
  <c r="M33" i="33" l="1"/>
  <c r="D68" i="33" l="1"/>
  <c r="F26" i="38" l="1"/>
  <c r="G104" i="37"/>
  <c r="G105" i="37" s="1"/>
  <c r="F149" i="37"/>
  <c r="G148" i="37"/>
  <c r="G146" i="37"/>
  <c r="G91" i="37"/>
  <c r="G89" i="37"/>
  <c r="G48" i="37"/>
  <c r="G47" i="37"/>
  <c r="G46" i="37"/>
  <c r="G45" i="37"/>
  <c r="G44" i="37"/>
  <c r="G43" i="37"/>
  <c r="G42" i="37"/>
  <c r="G41" i="37"/>
  <c r="G39" i="37"/>
  <c r="G33" i="37"/>
  <c r="G149" i="37" l="1"/>
  <c r="E279" i="36" l="1"/>
  <c r="G224" i="36"/>
  <c r="G223" i="36"/>
  <c r="G222" i="36"/>
  <c r="G221" i="36"/>
  <c r="G220" i="36"/>
  <c r="G219" i="36"/>
  <c r="G204" i="36"/>
  <c r="G202" i="36"/>
  <c r="G200" i="36"/>
  <c r="G177" i="36"/>
  <c r="G176" i="36"/>
  <c r="G175" i="36"/>
  <c r="G168" i="36"/>
  <c r="G158" i="36"/>
  <c r="G153" i="36"/>
  <c r="G151" i="36"/>
  <c r="G149" i="36"/>
  <c r="G148" i="36"/>
  <c r="G147" i="36"/>
  <c r="G145" i="36"/>
  <c r="G144" i="36"/>
  <c r="G143" i="36"/>
  <c r="G142" i="36"/>
  <c r="G140" i="36"/>
  <c r="G139" i="36"/>
  <c r="G138" i="36"/>
  <c r="G137" i="36"/>
  <c r="G136" i="36"/>
  <c r="G135" i="36"/>
  <c r="G133" i="36"/>
  <c r="G131" i="36"/>
  <c r="G130" i="36"/>
  <c r="G129" i="36"/>
  <c r="G123" i="36"/>
  <c r="G121" i="36"/>
  <c r="G120" i="36"/>
  <c r="G119" i="36"/>
  <c r="G115" i="36"/>
  <c r="G111" i="36"/>
  <c r="G110" i="36"/>
  <c r="G109" i="36"/>
  <c r="G107" i="36"/>
  <c r="G106" i="36"/>
  <c r="G105" i="36"/>
  <c r="G104" i="36"/>
  <c r="G102" i="36"/>
  <c r="G101" i="36"/>
  <c r="G100" i="36"/>
  <c r="G99" i="36"/>
  <c r="G97" i="36"/>
  <c r="G95" i="36"/>
  <c r="G93" i="36"/>
  <c r="G92" i="36"/>
  <c r="G90" i="36"/>
  <c r="G89" i="36"/>
  <c r="G85" i="36"/>
  <c r="G84" i="36"/>
  <c r="G83" i="36"/>
  <c r="G82" i="36"/>
  <c r="G81" i="36"/>
  <c r="G80" i="36"/>
  <c r="G79" i="36"/>
  <c r="G78" i="36"/>
  <c r="G77" i="36"/>
  <c r="G74" i="36"/>
  <c r="G73" i="36"/>
  <c r="G72" i="36"/>
  <c r="G70" i="36"/>
  <c r="G69" i="36"/>
  <c r="G68" i="36"/>
  <c r="G67" i="36"/>
  <c r="G60" i="36"/>
  <c r="G59" i="36"/>
  <c r="G58" i="36"/>
  <c r="G56" i="36"/>
  <c r="G55" i="36"/>
  <c r="G54" i="36"/>
  <c r="G53" i="36"/>
  <c r="G52" i="36"/>
  <c r="G311" i="36"/>
  <c r="G305" i="36"/>
  <c r="G304" i="36"/>
  <c r="G294" i="36"/>
  <c r="G286" i="36"/>
  <c r="G288" i="36" s="1"/>
  <c r="G41" i="36"/>
  <c r="G118" i="37" l="1"/>
  <c r="G121" i="37" s="1"/>
  <c r="C42" i="38" l="1"/>
  <c r="B42" i="38"/>
  <c r="G152" i="37"/>
  <c r="G151" i="37"/>
  <c r="G150" i="37"/>
  <c r="G129" i="37"/>
  <c r="G147" i="37" s="1"/>
  <c r="G126" i="37"/>
  <c r="G128" i="37" s="1"/>
  <c r="G124" i="37"/>
  <c r="G125" i="37" s="1"/>
  <c r="G116" i="37"/>
  <c r="G117" i="37" s="1"/>
  <c r="G113" i="37"/>
  <c r="G110" i="37"/>
  <c r="G115" i="37" s="1"/>
  <c r="F107" i="37"/>
  <c r="E107" i="37"/>
  <c r="G106" i="37"/>
  <c r="F105" i="37"/>
  <c r="E105" i="37"/>
  <c r="G97" i="37"/>
  <c r="G96" i="37"/>
  <c r="G95" i="37"/>
  <c r="G94" i="37"/>
  <c r="G87" i="37"/>
  <c r="G83" i="37"/>
  <c r="G84" i="37"/>
  <c r="G79" i="37"/>
  <c r="G78" i="37"/>
  <c r="G76" i="37"/>
  <c r="E75" i="37"/>
  <c r="G74" i="37"/>
  <c r="G72" i="37"/>
  <c r="G68" i="37"/>
  <c r="G67" i="37"/>
  <c r="G66" i="37"/>
  <c r="G65" i="37"/>
  <c r="G61" i="37"/>
  <c r="G59" i="37"/>
  <c r="G58" i="37"/>
  <c r="G57" i="37"/>
  <c r="G56" i="37"/>
  <c r="G55" i="37"/>
  <c r="G54" i="37"/>
  <c r="G53" i="37"/>
  <c r="G52" i="37"/>
  <c r="G51" i="37"/>
  <c r="G50" i="37"/>
  <c r="G38" i="37"/>
  <c r="G36" i="37"/>
  <c r="G34" i="37"/>
  <c r="G25" i="37"/>
  <c r="G24" i="37"/>
  <c r="G22" i="37"/>
  <c r="G20" i="37"/>
  <c r="G17" i="37"/>
  <c r="G11" i="37"/>
  <c r="G10" i="37"/>
  <c r="G9" i="37"/>
  <c r="G6" i="37"/>
  <c r="G5" i="37"/>
  <c r="G320" i="36"/>
  <c r="G324" i="36" s="1"/>
  <c r="G319" i="36"/>
  <c r="G314" i="36"/>
  <c r="G315" i="36" s="1"/>
  <c r="G310" i="36"/>
  <c r="G313" i="36" s="1"/>
  <c r="G301" i="36"/>
  <c r="G300" i="36"/>
  <c r="G298" i="36"/>
  <c r="G299" i="36" s="1"/>
  <c r="G295" i="36"/>
  <c r="G293" i="36"/>
  <c r="G292" i="36"/>
  <c r="E290" i="36"/>
  <c r="G289" i="36"/>
  <c r="G290" i="36" s="1"/>
  <c r="G283" i="36"/>
  <c r="G282" i="36"/>
  <c r="G280" i="36"/>
  <c r="G281" i="36" s="1"/>
  <c r="G276" i="36"/>
  <c r="G279" i="36" s="1"/>
  <c r="G274" i="36"/>
  <c r="G275" i="36" s="1"/>
  <c r="G265" i="36"/>
  <c r="G263" i="36"/>
  <c r="G266" i="36" s="1"/>
  <c r="G261" i="36"/>
  <c r="G262" i="36" s="1"/>
  <c r="G258" i="36"/>
  <c r="G257" i="36"/>
  <c r="G255" i="36"/>
  <c r="G250" i="36"/>
  <c r="G246" i="36"/>
  <c r="G245" i="36"/>
  <c r="G243" i="36"/>
  <c r="G242" i="36"/>
  <c r="G241" i="36"/>
  <c r="G234" i="36"/>
  <c r="G226" i="36"/>
  <c r="G218" i="36"/>
  <c r="G225" i="36" s="1"/>
  <c r="G215" i="36"/>
  <c r="G214" i="36"/>
  <c r="G212" i="36"/>
  <c r="G211" i="36"/>
  <c r="G209" i="36"/>
  <c r="G208" i="36"/>
  <c r="G207" i="36"/>
  <c r="G206" i="36"/>
  <c r="G205" i="36"/>
  <c r="G195" i="36"/>
  <c r="G194" i="36"/>
  <c r="G190" i="36"/>
  <c r="G186" i="36"/>
  <c r="G185" i="36"/>
  <c r="G184" i="36"/>
  <c r="G182" i="36"/>
  <c r="G180" i="36"/>
  <c r="G179" i="36"/>
  <c r="G171" i="36"/>
  <c r="G170" i="36"/>
  <c r="G51" i="36"/>
  <c r="G50" i="36"/>
  <c r="G49" i="36"/>
  <c r="G48" i="36"/>
  <c r="G47" i="36"/>
  <c r="G46" i="36"/>
  <c r="G39" i="36"/>
  <c r="G38" i="36"/>
  <c r="G37" i="36"/>
  <c r="G45" i="36" s="1"/>
  <c r="G26" i="36"/>
  <c r="G19" i="36"/>
  <c r="G18" i="36"/>
  <c r="G17" i="36"/>
  <c r="G16" i="36"/>
  <c r="G14" i="36"/>
  <c r="G12" i="36"/>
  <c r="G11" i="36"/>
  <c r="G10" i="36"/>
  <c r="G9" i="36"/>
  <c r="G8" i="36"/>
  <c r="G5" i="36"/>
  <c r="G86" i="37" l="1"/>
  <c r="E154" i="37"/>
  <c r="G82" i="37"/>
  <c r="G69" i="37"/>
  <c r="G16" i="37"/>
  <c r="G169" i="36"/>
  <c r="G36" i="36"/>
  <c r="G254" i="36"/>
  <c r="G260" i="36"/>
  <c r="E325" i="36"/>
  <c r="G309" i="36"/>
  <c r="F154" i="37"/>
  <c r="G217" i="36"/>
  <c r="G75" i="37"/>
  <c r="G99" i="37"/>
  <c r="G153" i="37"/>
  <c r="G178" i="36"/>
  <c r="G196" i="36"/>
  <c r="G26" i="37"/>
  <c r="G297" i="36"/>
  <c r="G210" i="36"/>
  <c r="G285" i="36"/>
  <c r="G35" i="37"/>
  <c r="G107" i="37"/>
  <c r="F137" i="58"/>
  <c r="F138" i="58" s="1"/>
  <c r="G154" i="37" l="1"/>
  <c r="M62" i="33" l="1"/>
  <c r="M11" i="33" l="1"/>
  <c r="D51" i="33" l="1"/>
  <c r="M49" i="33" l="1"/>
  <c r="G183" i="36"/>
  <c r="F33" i="38"/>
  <c r="M100" i="33"/>
  <c r="L99" i="33"/>
  <c r="K99" i="33"/>
  <c r="L48" i="33"/>
  <c r="K48" i="33"/>
  <c r="M98" i="33"/>
  <c r="M47" i="33"/>
  <c r="M97" i="33"/>
  <c r="M46" i="33"/>
  <c r="M96" i="33"/>
  <c r="M45" i="33"/>
  <c r="M95" i="33"/>
  <c r="M44" i="33"/>
  <c r="M94" i="33"/>
  <c r="M43" i="33"/>
  <c r="M93" i="33"/>
  <c r="M42" i="33"/>
  <c r="M92" i="33"/>
  <c r="M41" i="33"/>
  <c r="L91" i="33"/>
  <c r="K91" i="33"/>
  <c r="L40" i="33"/>
  <c r="K40" i="33"/>
  <c r="M90" i="33"/>
  <c r="M39" i="33"/>
  <c r="M89" i="33"/>
  <c r="M38" i="33"/>
  <c r="M88" i="33"/>
  <c r="M37" i="33"/>
  <c r="M87" i="33"/>
  <c r="M36" i="33"/>
  <c r="M86" i="33"/>
  <c r="M35" i="33"/>
  <c r="M85" i="33"/>
  <c r="M34" i="33"/>
  <c r="M84" i="33"/>
  <c r="M83" i="33"/>
  <c r="M32" i="33"/>
  <c r="L82" i="33"/>
  <c r="K82" i="33"/>
  <c r="L31" i="33"/>
  <c r="K31" i="33"/>
  <c r="M81" i="33"/>
  <c r="M30" i="33"/>
  <c r="M80" i="33"/>
  <c r="M29" i="33"/>
  <c r="M79" i="33"/>
  <c r="M28" i="33"/>
  <c r="M78" i="33"/>
  <c r="M27" i="33"/>
  <c r="M77" i="33"/>
  <c r="M26" i="33"/>
  <c r="M76" i="33"/>
  <c r="M25" i="33"/>
  <c r="M75" i="33"/>
  <c r="M24" i="33"/>
  <c r="M74" i="33"/>
  <c r="M23" i="33"/>
  <c r="M73" i="33"/>
  <c r="M22" i="33"/>
  <c r="L72" i="33"/>
  <c r="K72" i="33"/>
  <c r="L21" i="33"/>
  <c r="K21" i="33"/>
  <c r="M71" i="33"/>
  <c r="M20" i="33"/>
  <c r="M70" i="33"/>
  <c r="M19" i="33"/>
  <c r="M69" i="33"/>
  <c r="M18" i="33"/>
  <c r="M68" i="33"/>
  <c r="M17" i="33"/>
  <c r="M67" i="33"/>
  <c r="M16" i="33"/>
  <c r="M66" i="33"/>
  <c r="M15" i="33"/>
  <c r="M65" i="33"/>
  <c r="M14" i="33"/>
  <c r="M64" i="33"/>
  <c r="M13" i="33"/>
  <c r="M63" i="33"/>
  <c r="M12" i="33"/>
  <c r="M61" i="33"/>
  <c r="M10" i="33"/>
  <c r="M60" i="33"/>
  <c r="M9" i="33"/>
  <c r="M59" i="33"/>
  <c r="M8" i="33"/>
  <c r="M58" i="33"/>
  <c r="M7" i="33"/>
  <c r="M57" i="33"/>
  <c r="M6" i="33"/>
  <c r="E102" i="33"/>
  <c r="D102" i="33"/>
  <c r="E51" i="33"/>
  <c r="F101" i="33"/>
  <c r="F50" i="33"/>
  <c r="F100" i="33"/>
  <c r="F49" i="33"/>
  <c r="F99" i="33"/>
  <c r="F48" i="33"/>
  <c r="F98" i="33"/>
  <c r="F47" i="33"/>
  <c r="F97" i="33"/>
  <c r="F46" i="33"/>
  <c r="F96" i="33"/>
  <c r="F45" i="33"/>
  <c r="F95" i="33"/>
  <c r="F44" i="33"/>
  <c r="F94" i="33"/>
  <c r="F43" i="33"/>
  <c r="F93" i="33"/>
  <c r="F42" i="33"/>
  <c r="F92" i="33"/>
  <c r="F41" i="33"/>
  <c r="F91" i="33"/>
  <c r="F40" i="33"/>
  <c r="F90" i="33"/>
  <c r="F39" i="33"/>
  <c r="F89" i="33"/>
  <c r="F38" i="33"/>
  <c r="F88" i="33"/>
  <c r="F37" i="33"/>
  <c r="F87" i="33"/>
  <c r="F36" i="33"/>
  <c r="E86" i="33"/>
  <c r="D86" i="33"/>
  <c r="E35" i="33"/>
  <c r="D35" i="33"/>
  <c r="F85" i="33"/>
  <c r="F34" i="33"/>
  <c r="F84" i="33"/>
  <c r="F33" i="33"/>
  <c r="F83" i="33"/>
  <c r="F32" i="33"/>
  <c r="F82" i="33"/>
  <c r="F31" i="33"/>
  <c r="F81" i="33"/>
  <c r="F30" i="33"/>
  <c r="F80" i="33"/>
  <c r="F29" i="33"/>
  <c r="F79" i="33"/>
  <c r="F28" i="33"/>
  <c r="F78" i="33"/>
  <c r="F27" i="33"/>
  <c r="F77" i="33"/>
  <c r="F26" i="33"/>
  <c r="F76" i="33"/>
  <c r="F25" i="33"/>
  <c r="E75" i="33"/>
  <c r="D75" i="33"/>
  <c r="D24" i="33"/>
  <c r="F74" i="33"/>
  <c r="F23" i="33"/>
  <c r="F73" i="33"/>
  <c r="F22" i="33"/>
  <c r="F72" i="33"/>
  <c r="F21" i="33"/>
  <c r="F71" i="33"/>
  <c r="F20" i="33"/>
  <c r="F70" i="33"/>
  <c r="F19" i="33"/>
  <c r="F69" i="33"/>
  <c r="F18" i="33"/>
  <c r="E68" i="33"/>
  <c r="F68" i="33" s="1"/>
  <c r="D17" i="33"/>
  <c r="F67" i="33"/>
  <c r="F16" i="33"/>
  <c r="F66" i="33"/>
  <c r="F15" i="33"/>
  <c r="F65" i="33"/>
  <c r="F14" i="33"/>
  <c r="F64" i="33"/>
  <c r="F13" i="33"/>
  <c r="F63" i="33"/>
  <c r="F12" i="33"/>
  <c r="F62" i="33"/>
  <c r="F11" i="33"/>
  <c r="F61" i="33"/>
  <c r="F10" i="33"/>
  <c r="F60" i="33"/>
  <c r="F9" i="33"/>
  <c r="F59" i="33"/>
  <c r="F8" i="33"/>
  <c r="F58" i="33"/>
  <c r="F7" i="33"/>
  <c r="F57" i="33"/>
  <c r="F6" i="33"/>
  <c r="G30" i="38"/>
  <c r="F30" i="38"/>
  <c r="G41" i="38"/>
  <c r="G40" i="38"/>
  <c r="G39" i="38"/>
  <c r="G38" i="38"/>
  <c r="G37" i="38"/>
  <c r="G36" i="38"/>
  <c r="G35" i="38"/>
  <c r="G34" i="38"/>
  <c r="G33" i="38"/>
  <c r="G32" i="38"/>
  <c r="G31" i="38"/>
  <c r="F41" i="38"/>
  <c r="F40" i="38"/>
  <c r="F39" i="38"/>
  <c r="F38" i="38"/>
  <c r="F37" i="38"/>
  <c r="F36" i="38"/>
  <c r="F35" i="38"/>
  <c r="F34" i="38"/>
  <c r="F32" i="38"/>
  <c r="F31" i="38"/>
  <c r="D42" i="38"/>
  <c r="G189" i="36" l="1"/>
  <c r="G325" i="36" s="1"/>
  <c r="L50" i="33"/>
  <c r="K50" i="33"/>
  <c r="F102" i="33"/>
  <c r="F42" i="38"/>
  <c r="K101" i="33"/>
  <c r="F86" i="33"/>
  <c r="F75" i="33"/>
  <c r="M31" i="33"/>
  <c r="M21" i="33"/>
  <c r="F17" i="33"/>
  <c r="M91" i="33"/>
  <c r="M82" i="33"/>
  <c r="M72" i="33"/>
  <c r="M48" i="33"/>
  <c r="F35" i="33"/>
  <c r="G42" i="38"/>
  <c r="M40" i="33"/>
  <c r="M99" i="33"/>
  <c r="L101" i="33"/>
  <c r="F51" i="33"/>
  <c r="F24" i="33"/>
  <c r="M101" i="33" l="1"/>
  <c r="M50" i="33"/>
</calcChain>
</file>

<file path=xl/sharedStrings.xml><?xml version="1.0" encoding="utf-8"?>
<sst xmlns="http://schemas.openxmlformats.org/spreadsheetml/2006/main" count="1863" uniqueCount="835">
  <si>
    <t>韓国</t>
  </si>
  <si>
    <t>ロシア</t>
  </si>
  <si>
    <t>中国</t>
  </si>
  <si>
    <t>オーストラリア</t>
  </si>
  <si>
    <t>新潟</t>
  </si>
  <si>
    <t>北海道</t>
  </si>
  <si>
    <t>計</t>
    <rPh sb="0" eb="1">
      <t>ケイ</t>
    </rPh>
    <phoneticPr fontId="2"/>
  </si>
  <si>
    <t>アメリカ</t>
  </si>
  <si>
    <t>インドネシア</t>
  </si>
  <si>
    <t>金属くず</t>
  </si>
  <si>
    <t>再利用資材</t>
  </si>
  <si>
    <t>染料・塗料・合成樹脂・その他化学工業品</t>
  </si>
  <si>
    <t>セメント</t>
  </si>
  <si>
    <t>製材</t>
  </si>
  <si>
    <t>石材</t>
  </si>
  <si>
    <t>石炭</t>
  </si>
  <si>
    <t>麦</t>
  </si>
  <si>
    <t>農水産品</t>
  </si>
  <si>
    <t>米</t>
  </si>
  <si>
    <t>とうもろこし</t>
  </si>
  <si>
    <t>豆類</t>
  </si>
  <si>
    <t>その他雑穀</t>
  </si>
  <si>
    <t>野菜・果物</t>
  </si>
  <si>
    <t>綿花</t>
  </si>
  <si>
    <t>その他農産品</t>
  </si>
  <si>
    <t>羊毛</t>
  </si>
  <si>
    <t>その他畜産品</t>
  </si>
  <si>
    <t>水産品</t>
  </si>
  <si>
    <t>原木</t>
  </si>
  <si>
    <t>林産品</t>
  </si>
  <si>
    <t>樹脂類</t>
  </si>
  <si>
    <t>木材チップ</t>
  </si>
  <si>
    <t>その他林産品</t>
  </si>
  <si>
    <t>薪炭</t>
  </si>
  <si>
    <t>鉱産品</t>
  </si>
  <si>
    <t>鉄鉱石</t>
  </si>
  <si>
    <t>金属鉱</t>
  </si>
  <si>
    <t>砂利・砂</t>
  </si>
  <si>
    <t>原油</t>
  </si>
  <si>
    <t>りん鉱石</t>
  </si>
  <si>
    <t>石灰石</t>
  </si>
  <si>
    <t>原塩</t>
  </si>
  <si>
    <t>非金属鉱物</t>
  </si>
  <si>
    <t>鉄鋼</t>
  </si>
  <si>
    <t>金属機械工業品</t>
  </si>
  <si>
    <t>鋼材</t>
  </si>
  <si>
    <t>非鉄金属</t>
  </si>
  <si>
    <t>金属製品</t>
  </si>
  <si>
    <t>鉄道車両</t>
  </si>
  <si>
    <t>完成自動車</t>
  </si>
  <si>
    <t>その他輸送用車両</t>
  </si>
  <si>
    <t>二輪自動車</t>
  </si>
  <si>
    <t>自動車部品</t>
  </si>
  <si>
    <t>その他輸送機械</t>
  </si>
  <si>
    <t>産業機械</t>
  </si>
  <si>
    <t>電気機械</t>
  </si>
  <si>
    <t>測量・光学・医療用機械</t>
  </si>
  <si>
    <t>事務用機器</t>
  </si>
  <si>
    <t>その他機械</t>
  </si>
  <si>
    <t>陶磁器</t>
  </si>
  <si>
    <t>化学工業品</t>
  </si>
  <si>
    <t>ガラス類</t>
  </si>
  <si>
    <t>窯業品</t>
  </si>
  <si>
    <t>重油</t>
  </si>
  <si>
    <t>ＬＮＧ（液化天然ガス）</t>
  </si>
  <si>
    <t>ＬＰＧ（液化石油ガス）</t>
  </si>
  <si>
    <t>その他石油製品</t>
  </si>
  <si>
    <t>コークス</t>
  </si>
  <si>
    <t>石炭製品</t>
  </si>
  <si>
    <t>化学薬品</t>
  </si>
  <si>
    <t>化学肥料</t>
  </si>
  <si>
    <t>紙・パルプ</t>
  </si>
  <si>
    <t>軽工業品</t>
  </si>
  <si>
    <t>糸及び紡績半製品</t>
  </si>
  <si>
    <t>その他繊維工業品</t>
  </si>
  <si>
    <t>砂糖</t>
  </si>
  <si>
    <t>製造食品</t>
  </si>
  <si>
    <t>飲料</t>
  </si>
  <si>
    <t>水</t>
  </si>
  <si>
    <t>たばこ</t>
  </si>
  <si>
    <t>その他食料工業品</t>
  </si>
  <si>
    <t>がん具</t>
  </si>
  <si>
    <t>衣服・身廻品・はきもの</t>
  </si>
  <si>
    <t>文房具・運動娯楽用品・楽器</t>
  </si>
  <si>
    <t>家具装備品</t>
  </si>
  <si>
    <t>その他日用品</t>
  </si>
  <si>
    <t>ゴム製品</t>
  </si>
  <si>
    <t>木製品</t>
  </si>
  <si>
    <t>その他製造工業品</t>
  </si>
  <si>
    <t>特殊品</t>
  </si>
  <si>
    <t>動植物性製造飼肥料</t>
  </si>
  <si>
    <t>廃棄物</t>
  </si>
  <si>
    <t>廃土砂</t>
  </si>
  <si>
    <t>輸送用容器</t>
  </si>
  <si>
    <t>取合せ品</t>
  </si>
  <si>
    <t>分類不能のもの</t>
  </si>
  <si>
    <t>海上</t>
  </si>
  <si>
    <t>千葉</t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</si>
  <si>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</si>
  <si>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</si>
  <si>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</si>
  <si>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</si>
  <si>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</si>
  <si>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</si>
  <si>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</si>
  <si>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</si>
  <si>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</si>
  <si>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月</t>
    <rPh sb="0" eb="1">
      <t>ツキ</t>
    </rPh>
    <phoneticPr fontId="2"/>
  </si>
  <si>
    <t>品種分類</t>
    <rPh sb="0" eb="2">
      <t>ヒンシュ</t>
    </rPh>
    <rPh sb="2" eb="4">
      <t>ブンルイ</t>
    </rPh>
    <phoneticPr fontId="2"/>
  </si>
  <si>
    <t>出入別</t>
    <rPh sb="0" eb="2">
      <t>デイ</t>
    </rPh>
    <rPh sb="2" eb="3">
      <t>ベツ</t>
    </rPh>
    <phoneticPr fontId="2"/>
  </si>
  <si>
    <t>小　　　計</t>
    <rPh sb="0" eb="1">
      <t>ショウ</t>
    </rPh>
    <rPh sb="4" eb="5">
      <t>ケイ</t>
    </rPh>
    <phoneticPr fontId="2"/>
  </si>
  <si>
    <t>３．輸移出貨物品種別表</t>
    <rPh sb="2" eb="5">
      <t>ユイシュツ</t>
    </rPh>
    <rPh sb="5" eb="7">
      <t>カモツ</t>
    </rPh>
    <rPh sb="7" eb="10">
      <t>ヒンシュベツ</t>
    </rPh>
    <rPh sb="10" eb="11">
      <t>ヒョウ</t>
    </rPh>
    <phoneticPr fontId="2"/>
  </si>
  <si>
    <t>合　　　計</t>
    <rPh sb="0" eb="1">
      <t>ゴウ</t>
    </rPh>
    <rPh sb="4" eb="5">
      <t>ケイ</t>
    </rPh>
    <phoneticPr fontId="2"/>
  </si>
  <si>
    <t>出　　　貨</t>
    <rPh sb="0" eb="1">
      <t>デ</t>
    </rPh>
    <rPh sb="4" eb="5">
      <t>カ</t>
    </rPh>
    <phoneticPr fontId="2"/>
  </si>
  <si>
    <t>４．輸移入貨物品種別表</t>
    <rPh sb="2" eb="3">
      <t>ユ</t>
    </rPh>
    <rPh sb="3" eb="5">
      <t>イニュウ</t>
    </rPh>
    <rPh sb="5" eb="7">
      <t>カモツ</t>
    </rPh>
    <rPh sb="7" eb="10">
      <t>ヒンシュベツ</t>
    </rPh>
    <rPh sb="10" eb="11">
      <t>ヒョウ</t>
    </rPh>
    <phoneticPr fontId="2"/>
  </si>
  <si>
    <t>飛島</t>
  </si>
  <si>
    <t>ウラジオストック</t>
  </si>
  <si>
    <t>ボストーチヌイ</t>
  </si>
  <si>
    <t>品　　　　　種</t>
    <rPh sb="0" eb="1">
      <t>シナ</t>
    </rPh>
    <rPh sb="6" eb="7">
      <t>タネ</t>
    </rPh>
    <phoneticPr fontId="2"/>
  </si>
  <si>
    <t>仕向地及び仕出地</t>
    <rPh sb="0" eb="2">
      <t>シムケ</t>
    </rPh>
    <rPh sb="2" eb="3">
      <t>チ</t>
    </rPh>
    <rPh sb="3" eb="4">
      <t>オヨ</t>
    </rPh>
    <rPh sb="5" eb="7">
      <t>シダ</t>
    </rPh>
    <rPh sb="7" eb="8">
      <t>チ</t>
    </rPh>
    <phoneticPr fontId="2"/>
  </si>
  <si>
    <t>農水産品</t>
    <rPh sb="0" eb="3">
      <t>ノウスイサン</t>
    </rPh>
    <rPh sb="3" eb="4">
      <t>ヒン</t>
    </rPh>
    <phoneticPr fontId="2"/>
  </si>
  <si>
    <t>雑工業品</t>
    <rPh sb="0" eb="1">
      <t>ザツ</t>
    </rPh>
    <rPh sb="1" eb="4">
      <t>コウギョウヒン</t>
    </rPh>
    <phoneticPr fontId="2"/>
  </si>
  <si>
    <t>６．品種別内国貿易表</t>
    <rPh sb="2" eb="5">
      <t>ヒンシュベツ</t>
    </rPh>
    <rPh sb="5" eb="6">
      <t>ナイ</t>
    </rPh>
    <rPh sb="6" eb="7">
      <t>コク</t>
    </rPh>
    <rPh sb="7" eb="9">
      <t>ボウエキ</t>
    </rPh>
    <rPh sb="9" eb="10">
      <t>ヒョウ</t>
    </rPh>
    <phoneticPr fontId="2"/>
  </si>
  <si>
    <t>都道府県名</t>
    <rPh sb="0" eb="4">
      <t>トドウフケン</t>
    </rPh>
    <rPh sb="4" eb="5">
      <t>メイ</t>
    </rPh>
    <phoneticPr fontId="2"/>
  </si>
  <si>
    <t>７．国別外国貿易表</t>
    <rPh sb="2" eb="4">
      <t>クニベツ</t>
    </rPh>
    <rPh sb="4" eb="6">
      <t>ガイコク</t>
    </rPh>
    <rPh sb="6" eb="8">
      <t>ボウエキ</t>
    </rPh>
    <rPh sb="8" eb="9">
      <t>ヒョウ</t>
    </rPh>
    <phoneticPr fontId="2"/>
  </si>
  <si>
    <t>貨物量（トン）</t>
    <rPh sb="0" eb="3">
      <t>カモツリョウ</t>
    </rPh>
    <phoneticPr fontId="2"/>
  </si>
  <si>
    <t>８．都道府県別内国貿易表</t>
    <rPh sb="2" eb="6">
      <t>トドウフケン</t>
    </rPh>
    <rPh sb="6" eb="7">
      <t>ベツ</t>
    </rPh>
    <rPh sb="7" eb="9">
      <t>ナイコク</t>
    </rPh>
    <rPh sb="9" eb="11">
      <t>ボウエキ</t>
    </rPh>
    <rPh sb="11" eb="12">
      <t>ヒョウ</t>
    </rPh>
    <phoneticPr fontId="2"/>
  </si>
  <si>
    <t>北洋材</t>
    <rPh sb="0" eb="3">
      <t>ホクヨウザイ</t>
    </rPh>
    <phoneticPr fontId="2"/>
  </si>
  <si>
    <t>材別</t>
    <rPh sb="0" eb="1">
      <t>ザイ</t>
    </rPh>
    <rPh sb="1" eb="2">
      <t>ベツ</t>
    </rPh>
    <phoneticPr fontId="2"/>
  </si>
  <si>
    <t>９．木材輸入状況</t>
    <rPh sb="2" eb="4">
      <t>モクザイ</t>
    </rPh>
    <rPh sb="4" eb="6">
      <t>ユニュウ</t>
    </rPh>
    <rPh sb="6" eb="8">
      <t>ジョウキョウ</t>
    </rPh>
    <phoneticPr fontId="2"/>
  </si>
  <si>
    <t>石炭</t>
    <rPh sb="0" eb="2">
      <t>セキタン</t>
    </rPh>
    <phoneticPr fontId="2"/>
  </si>
  <si>
    <t>輸　出</t>
    <rPh sb="0" eb="1">
      <t>ユ</t>
    </rPh>
    <rPh sb="2" eb="3">
      <t>デ</t>
    </rPh>
    <phoneticPr fontId="2"/>
  </si>
  <si>
    <t>石材</t>
    <rPh sb="0" eb="2">
      <t>セキザイ</t>
    </rPh>
    <phoneticPr fontId="2"/>
  </si>
  <si>
    <t>（単位：トン）</t>
    <rPh sb="1" eb="3">
      <t>タンイ</t>
    </rPh>
    <phoneticPr fontId="2"/>
  </si>
  <si>
    <t>室蘭</t>
  </si>
  <si>
    <t>鹿島</t>
  </si>
  <si>
    <t>川崎</t>
  </si>
  <si>
    <t>姫川</t>
  </si>
  <si>
    <t>清水</t>
  </si>
  <si>
    <t>須崎</t>
  </si>
  <si>
    <t>２．輸移出入貨物月別表</t>
    <rPh sb="2" eb="5">
      <t>ユイシュツ</t>
    </rPh>
    <rPh sb="5" eb="6">
      <t>ニュウ</t>
    </rPh>
    <rPh sb="6" eb="8">
      <t>カモツ</t>
    </rPh>
    <rPh sb="8" eb="10">
      <t>ツキベツ</t>
    </rPh>
    <rPh sb="10" eb="11">
      <t>ヒョウ</t>
    </rPh>
    <phoneticPr fontId="2"/>
  </si>
  <si>
    <t>入　　　貨</t>
    <rPh sb="0" eb="1">
      <t>ニュウ</t>
    </rPh>
    <rPh sb="4" eb="5">
      <t>カ</t>
    </rPh>
    <phoneticPr fontId="2"/>
  </si>
  <si>
    <t>窯業品</t>
    <rPh sb="0" eb="2">
      <t>ヨウギョウ</t>
    </rPh>
    <rPh sb="2" eb="3">
      <t>ヒン</t>
    </rPh>
    <phoneticPr fontId="2"/>
  </si>
  <si>
    <t>５．品種別外国貿易表</t>
    <rPh sb="2" eb="3">
      <t>ヒン</t>
    </rPh>
    <rPh sb="3" eb="5">
      <t>シュベツ</t>
    </rPh>
    <rPh sb="5" eb="7">
      <t>ガイコク</t>
    </rPh>
    <rPh sb="7" eb="9">
      <t>ボウエキ</t>
    </rPh>
    <rPh sb="9" eb="10">
      <t>ヒョウ</t>
    </rPh>
    <phoneticPr fontId="2"/>
  </si>
  <si>
    <t>中国</t>
    <rPh sb="0" eb="2">
      <t>チュウゴク</t>
    </rPh>
    <phoneticPr fontId="2"/>
  </si>
  <si>
    <t>北海道</t>
    <rPh sb="0" eb="3">
      <t>ホッカイドウ</t>
    </rPh>
    <phoneticPr fontId="2"/>
  </si>
  <si>
    <t>山形県</t>
    <rPh sb="0" eb="3">
      <t>ヤマガタケン</t>
    </rPh>
    <phoneticPr fontId="2"/>
  </si>
  <si>
    <t>台湾</t>
  </si>
  <si>
    <t>シンガポール</t>
  </si>
  <si>
    <t>タイ</t>
  </si>
  <si>
    <t>フィリピン</t>
  </si>
  <si>
    <t>マレーシア</t>
  </si>
  <si>
    <t>ベトナム</t>
  </si>
  <si>
    <t>インド</t>
  </si>
  <si>
    <t>スペイン</t>
  </si>
  <si>
    <t>ドイツ</t>
  </si>
  <si>
    <t>オランダ</t>
  </si>
  <si>
    <t>ハンブルグ</t>
  </si>
  <si>
    <t>レムチャバン</t>
  </si>
  <si>
    <t>バレンシア</t>
  </si>
  <si>
    <t>サバンナ</t>
  </si>
  <si>
    <t>ポートケラン</t>
  </si>
  <si>
    <t>スロベニア</t>
  </si>
  <si>
    <t>コーペル</t>
  </si>
  <si>
    <t>ロッテルダム</t>
  </si>
  <si>
    <t>ロサンゼルス</t>
  </si>
  <si>
    <t>ジャカルタ</t>
  </si>
  <si>
    <t>パンジャン</t>
  </si>
  <si>
    <t>セマラン</t>
  </si>
  <si>
    <t>県内諸港</t>
  </si>
  <si>
    <t>仙台塩釜</t>
  </si>
  <si>
    <t>（製材内数）</t>
    <rPh sb="1" eb="3">
      <t>セイザイ</t>
    </rPh>
    <rPh sb="3" eb="4">
      <t>ウチ</t>
    </rPh>
    <rPh sb="4" eb="5">
      <t>スウ</t>
    </rPh>
    <phoneticPr fontId="2"/>
  </si>
  <si>
    <t>米材その他</t>
    <rPh sb="0" eb="1">
      <t>ベイ</t>
    </rPh>
    <rPh sb="1" eb="2">
      <t>ザイ</t>
    </rPh>
    <rPh sb="4" eb="5">
      <t>タ</t>
    </rPh>
    <phoneticPr fontId="2"/>
  </si>
  <si>
    <t>アラブ首長国</t>
  </si>
  <si>
    <t>ブラジル</t>
  </si>
  <si>
    <t>その他</t>
  </si>
  <si>
    <t>中国（ホンコン）</t>
  </si>
  <si>
    <t>ナヴァセバ</t>
  </si>
  <si>
    <t>貨物量（トン）</t>
    <rPh sb="0" eb="2">
      <t>カモツ</t>
    </rPh>
    <rPh sb="2" eb="3">
      <t>リョウ</t>
    </rPh>
    <phoneticPr fontId="2"/>
  </si>
  <si>
    <t>尻屋岬</t>
  </si>
  <si>
    <t>諸港</t>
    <phoneticPr fontId="2"/>
  </si>
  <si>
    <t>金属くず</t>
    <rPh sb="0" eb="2">
      <t>キンゾク</t>
    </rPh>
    <phoneticPr fontId="2"/>
  </si>
  <si>
    <t>イギリス</t>
    <phoneticPr fontId="2"/>
  </si>
  <si>
    <t>染料・塗料・合成樹脂・その他化学工業品</t>
    <rPh sb="0" eb="2">
      <t>センリョウ</t>
    </rPh>
    <rPh sb="3" eb="5">
      <t>トリョウ</t>
    </rPh>
    <rPh sb="6" eb="8">
      <t>ゴウセイ</t>
    </rPh>
    <rPh sb="8" eb="10">
      <t>ジュシ</t>
    </rPh>
    <rPh sb="13" eb="14">
      <t>タ</t>
    </rPh>
    <rPh sb="14" eb="19">
      <t>カガクコウギョウヒン</t>
    </rPh>
    <phoneticPr fontId="2"/>
  </si>
  <si>
    <t>産業機械</t>
    <rPh sb="0" eb="2">
      <t>サンギョウ</t>
    </rPh>
    <rPh sb="2" eb="4">
      <t>キカイ</t>
    </rPh>
    <phoneticPr fontId="2"/>
  </si>
  <si>
    <t>製造食品</t>
    <phoneticPr fontId="2"/>
  </si>
  <si>
    <t>非金属鉱物</t>
    <rPh sb="0" eb="3">
      <t>ヒキンゾク</t>
    </rPh>
    <rPh sb="3" eb="5">
      <t>コウブツ</t>
    </rPh>
    <phoneticPr fontId="2"/>
  </si>
  <si>
    <t>砂利・砂</t>
    <rPh sb="0" eb="2">
      <t>ジャリ</t>
    </rPh>
    <rPh sb="3" eb="4">
      <t>スナ</t>
    </rPh>
    <phoneticPr fontId="2"/>
  </si>
  <si>
    <t>レムチャバン</t>
    <phoneticPr fontId="2"/>
  </si>
  <si>
    <t>マニラ</t>
    <phoneticPr fontId="2"/>
  </si>
  <si>
    <t>その他農産品</t>
    <rPh sb="2" eb="3">
      <t>タ</t>
    </rPh>
    <phoneticPr fontId="2"/>
  </si>
  <si>
    <t>ワンポア（黄埔）</t>
    <rPh sb="5" eb="6">
      <t>キ</t>
    </rPh>
    <rPh sb="6" eb="7">
      <t>ホ</t>
    </rPh>
    <phoneticPr fontId="2"/>
  </si>
  <si>
    <t>イエンタイ（煙台）</t>
    <rPh sb="6" eb="7">
      <t>エン</t>
    </rPh>
    <rPh sb="7" eb="8">
      <t>タイ</t>
    </rPh>
    <phoneticPr fontId="2"/>
  </si>
  <si>
    <t>韓国</t>
    <rPh sb="0" eb="2">
      <t>カンコク</t>
    </rPh>
    <phoneticPr fontId="2"/>
  </si>
  <si>
    <t>インチョン（仁川）</t>
    <rPh sb="6" eb="7">
      <t>ジン</t>
    </rPh>
    <rPh sb="7" eb="8">
      <t>カワ</t>
    </rPh>
    <phoneticPr fontId="2"/>
  </si>
  <si>
    <t>窯業品</t>
    <rPh sb="0" eb="2">
      <t>ヨウギョウ</t>
    </rPh>
    <rPh sb="2" eb="3">
      <t>シナ</t>
    </rPh>
    <phoneticPr fontId="2"/>
  </si>
  <si>
    <t>化学肥料</t>
    <rPh sb="0" eb="2">
      <t>カガク</t>
    </rPh>
    <rPh sb="2" eb="4">
      <t>ヒリョウ</t>
    </rPh>
    <phoneticPr fontId="2"/>
  </si>
  <si>
    <t>豆類</t>
    <phoneticPr fontId="2"/>
  </si>
  <si>
    <t>その他製造工業品</t>
    <rPh sb="2" eb="3">
      <t>タ</t>
    </rPh>
    <rPh sb="3" eb="5">
      <t>セイゾウ</t>
    </rPh>
    <rPh sb="5" eb="7">
      <t>コウギョウ</t>
    </rPh>
    <rPh sb="7" eb="8">
      <t>ヒン</t>
    </rPh>
    <phoneticPr fontId="2"/>
  </si>
  <si>
    <t>動植物性製造飼肥料</t>
    <phoneticPr fontId="2"/>
  </si>
  <si>
    <t>自動車部品</t>
    <rPh sb="0" eb="3">
      <t>ジドウシャ</t>
    </rPh>
    <phoneticPr fontId="2"/>
  </si>
  <si>
    <t>その他製造工業品</t>
    <rPh sb="2" eb="3">
      <t>タ</t>
    </rPh>
    <phoneticPr fontId="2"/>
  </si>
  <si>
    <t>電気機械</t>
    <rPh sb="0" eb="2">
      <t>デンキ</t>
    </rPh>
    <rPh sb="2" eb="4">
      <t>キカイ</t>
    </rPh>
    <phoneticPr fontId="2"/>
  </si>
  <si>
    <t>バンコク</t>
    <phoneticPr fontId="2"/>
  </si>
  <si>
    <t>マレーシア</t>
    <phoneticPr fontId="2"/>
  </si>
  <si>
    <t>衣服・身廻品・はきもの</t>
    <rPh sb="0" eb="2">
      <t>イフク</t>
    </rPh>
    <rPh sb="3" eb="4">
      <t>ミ</t>
    </rPh>
    <rPh sb="4" eb="5">
      <t>マワリ</t>
    </rPh>
    <rPh sb="5" eb="6">
      <t>シナ</t>
    </rPh>
    <phoneticPr fontId="2"/>
  </si>
  <si>
    <t>家具装備品</t>
    <rPh sb="0" eb="2">
      <t>カグ</t>
    </rPh>
    <rPh sb="2" eb="5">
      <t>ソウビヒン</t>
    </rPh>
    <phoneticPr fontId="2"/>
  </si>
  <si>
    <t>アラブ首長国</t>
    <rPh sb="3" eb="6">
      <t>シュチョウコク</t>
    </rPh>
    <phoneticPr fontId="2"/>
  </si>
  <si>
    <t>製造食品</t>
    <rPh sb="0" eb="2">
      <t>セイゾウ</t>
    </rPh>
    <rPh sb="2" eb="4">
      <t>ショクヒン</t>
    </rPh>
    <phoneticPr fontId="2"/>
  </si>
  <si>
    <t>文房具・運動娯楽用品・楽器</t>
    <rPh sb="0" eb="3">
      <t>ブンボウグ</t>
    </rPh>
    <rPh sb="4" eb="6">
      <t>ウンドウ</t>
    </rPh>
    <rPh sb="6" eb="8">
      <t>ゴラク</t>
    </rPh>
    <rPh sb="8" eb="10">
      <t>ヨウヒン</t>
    </rPh>
    <rPh sb="11" eb="13">
      <t>ガッキ</t>
    </rPh>
    <phoneticPr fontId="2"/>
  </si>
  <si>
    <t>ドイツ</t>
    <phoneticPr fontId="2"/>
  </si>
  <si>
    <t>ハンブルグ</t>
    <phoneticPr fontId="2"/>
  </si>
  <si>
    <t>化学薬品</t>
    <rPh sb="0" eb="2">
      <t>カガク</t>
    </rPh>
    <rPh sb="2" eb="4">
      <t>ヤクヒン</t>
    </rPh>
    <phoneticPr fontId="2"/>
  </si>
  <si>
    <t>秋田</t>
    <rPh sb="0" eb="2">
      <t>アキタ</t>
    </rPh>
    <phoneticPr fontId="2"/>
  </si>
  <si>
    <t>その他日用品</t>
    <rPh sb="2" eb="3">
      <t>タ</t>
    </rPh>
    <rPh sb="3" eb="6">
      <t>ニチヨウヒン</t>
    </rPh>
    <phoneticPr fontId="2"/>
  </si>
  <si>
    <t>セマラン</t>
    <phoneticPr fontId="2"/>
  </si>
  <si>
    <t>ジャカルタ</t>
    <phoneticPr fontId="2"/>
  </si>
  <si>
    <t xml:space="preserve">タイ </t>
    <phoneticPr fontId="2"/>
  </si>
  <si>
    <t>イタリア</t>
    <phoneticPr fontId="2"/>
  </si>
  <si>
    <t>石炭</t>
    <phoneticPr fontId="2"/>
  </si>
  <si>
    <t>廃棄物</t>
    <rPh sb="0" eb="3">
      <t>ハイキブツ</t>
    </rPh>
    <phoneticPr fontId="2"/>
  </si>
  <si>
    <t>米</t>
    <rPh sb="0" eb="1">
      <t>コメ</t>
    </rPh>
    <phoneticPr fontId="2"/>
  </si>
  <si>
    <t>豆類</t>
    <rPh sb="0" eb="2">
      <t>マメルイ</t>
    </rPh>
    <phoneticPr fontId="2"/>
  </si>
  <si>
    <t>金属製品</t>
    <rPh sb="0" eb="2">
      <t>キンゾク</t>
    </rPh>
    <rPh sb="2" eb="4">
      <t>セイヒン</t>
    </rPh>
    <phoneticPr fontId="2"/>
  </si>
  <si>
    <t>その他繊維工業品</t>
    <rPh sb="2" eb="3">
      <t>タ</t>
    </rPh>
    <phoneticPr fontId="2"/>
  </si>
  <si>
    <t>（単位：トン）</t>
    <phoneticPr fontId="2"/>
  </si>
  <si>
    <t>ムンドラ</t>
    <phoneticPr fontId="2"/>
  </si>
  <si>
    <t>砂糖</t>
    <phoneticPr fontId="2"/>
  </si>
  <si>
    <t>ゴム製品</t>
    <phoneticPr fontId="2"/>
  </si>
  <si>
    <t>薪炭</t>
    <rPh sb="0" eb="1">
      <t>マキ</t>
    </rPh>
    <rPh sb="1" eb="2">
      <t>スミ</t>
    </rPh>
    <phoneticPr fontId="2"/>
  </si>
  <si>
    <t>鉄鋼</t>
    <rPh sb="0" eb="2">
      <t>テッコウ</t>
    </rPh>
    <phoneticPr fontId="2"/>
  </si>
  <si>
    <t>金属くず</t>
    <rPh sb="0" eb="1">
      <t>キン</t>
    </rPh>
    <rPh sb="1" eb="2">
      <t>ゾク</t>
    </rPh>
    <phoneticPr fontId="2"/>
  </si>
  <si>
    <t>その他日用品</t>
    <phoneticPr fontId="2"/>
  </si>
  <si>
    <t>ベルファスト</t>
    <phoneticPr fontId="2"/>
  </si>
  <si>
    <t>ジョージア</t>
    <phoneticPr fontId="2"/>
  </si>
  <si>
    <t>八戸</t>
    <rPh sb="0" eb="2">
      <t>ハチノヘ</t>
    </rPh>
    <phoneticPr fontId="2"/>
  </si>
  <si>
    <t>分類不能のもの</t>
    <phoneticPr fontId="2"/>
  </si>
  <si>
    <t>製材</t>
    <phoneticPr fontId="2"/>
  </si>
  <si>
    <t>その他機械</t>
    <phoneticPr fontId="2"/>
  </si>
  <si>
    <t>窯業品</t>
    <phoneticPr fontId="2"/>
  </si>
  <si>
    <t>福岡県</t>
    <rPh sb="0" eb="3">
      <t>フクオカケン</t>
    </rPh>
    <phoneticPr fontId="2"/>
  </si>
  <si>
    <t>その他林産品</t>
    <rPh sb="2" eb="3">
      <t>タ</t>
    </rPh>
    <rPh sb="3" eb="5">
      <t>リンサン</t>
    </rPh>
    <rPh sb="5" eb="6">
      <t>ヒン</t>
    </rPh>
    <phoneticPr fontId="2"/>
  </si>
  <si>
    <t>宮城県</t>
    <rPh sb="0" eb="3">
      <t>ミヤギケン</t>
    </rPh>
    <phoneticPr fontId="2"/>
  </si>
  <si>
    <t>新潟県</t>
    <rPh sb="0" eb="3">
      <t>ニイガタケン</t>
    </rPh>
    <phoneticPr fontId="2"/>
  </si>
  <si>
    <t>高知県</t>
    <rPh sb="0" eb="3">
      <t>コウチケン</t>
    </rPh>
    <phoneticPr fontId="2"/>
  </si>
  <si>
    <t>秋田県</t>
    <rPh sb="0" eb="3">
      <t>アキタケン</t>
    </rPh>
    <phoneticPr fontId="2"/>
  </si>
  <si>
    <t>広島県</t>
    <rPh sb="0" eb="3">
      <t>ヒロシマケン</t>
    </rPh>
    <phoneticPr fontId="2"/>
  </si>
  <si>
    <t>千葉県</t>
    <rPh sb="0" eb="3">
      <t>チバケン</t>
    </rPh>
    <phoneticPr fontId="2"/>
  </si>
  <si>
    <t>神奈川県</t>
    <rPh sb="0" eb="4">
      <t>カナガワケン</t>
    </rPh>
    <phoneticPr fontId="2"/>
  </si>
  <si>
    <t>茨城県</t>
    <rPh sb="0" eb="3">
      <t>イバラキケン</t>
    </rPh>
    <phoneticPr fontId="2"/>
  </si>
  <si>
    <t>山口県</t>
    <rPh sb="0" eb="3">
      <t>ヤマグチケン</t>
    </rPh>
    <phoneticPr fontId="2"/>
  </si>
  <si>
    <t>静岡県</t>
    <rPh sb="0" eb="3">
      <t>シズオカケン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</si>
  <si>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</si>
  <si>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輸送用容器</t>
    <phoneticPr fontId="2"/>
  </si>
  <si>
    <t>輸送用容器</t>
    <phoneticPr fontId="2"/>
  </si>
  <si>
    <t>動植物性製造飼肥料</t>
    <phoneticPr fontId="2"/>
  </si>
  <si>
    <t>ジェネラルサントス</t>
    <phoneticPr fontId="2"/>
  </si>
  <si>
    <t>ハイフォン</t>
    <phoneticPr fontId="2"/>
  </si>
  <si>
    <t>ボストーチヌイ</t>
    <phoneticPr fontId="2"/>
  </si>
  <si>
    <t>苫小牧</t>
    <phoneticPr fontId="2"/>
  </si>
  <si>
    <t>上磯</t>
    <phoneticPr fontId="2"/>
  </si>
  <si>
    <t>化学薬品</t>
    <phoneticPr fontId="2"/>
  </si>
  <si>
    <t>重油</t>
    <phoneticPr fontId="2"/>
  </si>
  <si>
    <t>愛媛県</t>
    <rPh sb="0" eb="2">
      <t>エヒメ</t>
    </rPh>
    <rPh sb="2" eb="3">
      <t>ケン</t>
    </rPh>
    <phoneticPr fontId="2"/>
  </si>
  <si>
    <t>国　　　名</t>
    <rPh sb="0" eb="1">
      <t>クニ</t>
    </rPh>
    <rPh sb="4" eb="5">
      <t>メイ</t>
    </rPh>
    <phoneticPr fontId="2"/>
  </si>
  <si>
    <t>合　　計</t>
    <rPh sb="0" eb="1">
      <t>ゴウ</t>
    </rPh>
    <rPh sb="3" eb="4">
      <t>ケイ</t>
    </rPh>
    <phoneticPr fontId="2"/>
  </si>
  <si>
    <t>再利用資材</t>
    <rPh sb="0" eb="3">
      <t>サイリヨウ</t>
    </rPh>
    <rPh sb="3" eb="5">
      <t>シザイ</t>
    </rPh>
    <phoneticPr fontId="2"/>
  </si>
  <si>
    <t>外港・北港</t>
    <rPh sb="0" eb="1">
      <t>ガイ</t>
    </rPh>
    <rPh sb="1" eb="2">
      <t>コウ</t>
    </rPh>
    <rPh sb="3" eb="5">
      <t>キタコウ</t>
    </rPh>
    <phoneticPr fontId="2"/>
  </si>
  <si>
    <t>本　　港</t>
    <rPh sb="0" eb="1">
      <t>ホン</t>
    </rPh>
    <rPh sb="3" eb="4">
      <t>コウ</t>
    </rPh>
    <phoneticPr fontId="2"/>
  </si>
  <si>
    <t>月　　　別</t>
    <rPh sb="0" eb="1">
      <t>ツキ</t>
    </rPh>
    <rPh sb="4" eb="5">
      <t>ベツ</t>
    </rPh>
    <phoneticPr fontId="2"/>
  </si>
  <si>
    <t>輸　移　入</t>
    <rPh sb="0" eb="1">
      <t>ユ</t>
    </rPh>
    <rPh sb="2" eb="3">
      <t>イ</t>
    </rPh>
    <rPh sb="4" eb="5">
      <t>ニュウ</t>
    </rPh>
    <phoneticPr fontId="2"/>
  </si>
  <si>
    <t>輸　移　出</t>
    <rPh sb="0" eb="1">
      <t>ユ</t>
    </rPh>
    <rPh sb="2" eb="3">
      <t>イ</t>
    </rPh>
    <rPh sb="4" eb="5">
      <t>シュツ</t>
    </rPh>
    <phoneticPr fontId="2"/>
  </si>
  <si>
    <t>輸　出</t>
    <rPh sb="0" eb="1">
      <t>ユ</t>
    </rPh>
    <rPh sb="2" eb="3">
      <t>シュツ</t>
    </rPh>
    <phoneticPr fontId="2"/>
  </si>
  <si>
    <t>移　出</t>
    <rPh sb="0" eb="1">
      <t>イ</t>
    </rPh>
    <rPh sb="2" eb="3">
      <t>シュツ</t>
    </rPh>
    <phoneticPr fontId="2"/>
  </si>
  <si>
    <t>輸　入</t>
    <rPh sb="0" eb="1">
      <t>ユ</t>
    </rPh>
    <rPh sb="2" eb="3">
      <t>ニュウ</t>
    </rPh>
    <phoneticPr fontId="2"/>
  </si>
  <si>
    <t>移　入</t>
    <rPh sb="0" eb="1">
      <t>イ</t>
    </rPh>
    <rPh sb="2" eb="3">
      <t>ニュウ</t>
    </rPh>
    <phoneticPr fontId="2"/>
  </si>
  <si>
    <t>外　貿</t>
    <rPh sb="0" eb="1">
      <t>ガイ</t>
    </rPh>
    <rPh sb="2" eb="3">
      <t>ボウ</t>
    </rPh>
    <phoneticPr fontId="2"/>
  </si>
  <si>
    <t>内　貿</t>
    <rPh sb="0" eb="1">
      <t>ナイ</t>
    </rPh>
    <rPh sb="2" eb="3">
      <t>ボウ</t>
    </rPh>
    <phoneticPr fontId="2"/>
  </si>
  <si>
    <t>年　　次</t>
    <rPh sb="0" eb="1">
      <t>ネン</t>
    </rPh>
    <rPh sb="3" eb="4">
      <t>ツギ</t>
    </rPh>
    <phoneticPr fontId="2"/>
  </si>
  <si>
    <t>北　洋　材</t>
    <rPh sb="0" eb="1">
      <t>キタ</t>
    </rPh>
    <rPh sb="2" eb="3">
      <t>ヨウ</t>
    </rPh>
    <rPh sb="4" eb="5">
      <t>ザイ</t>
    </rPh>
    <phoneticPr fontId="2"/>
  </si>
  <si>
    <t>米　材　そ　の　他</t>
    <rPh sb="0" eb="1">
      <t>ベイ</t>
    </rPh>
    <rPh sb="2" eb="3">
      <t>ザイ</t>
    </rPh>
    <rPh sb="8" eb="9">
      <t>タ</t>
    </rPh>
    <phoneticPr fontId="2"/>
  </si>
  <si>
    <t>11月</t>
  </si>
  <si>
    <t>12月</t>
  </si>
  <si>
    <t>イタリア</t>
  </si>
  <si>
    <t>10月</t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</si>
  <si>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</si>
  <si>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</si>
  <si>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</si>
  <si>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</si>
  <si>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</si>
  <si>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</si>
  <si>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</si>
  <si>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</si>
  <si>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</si>
  <si>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</si>
  <si>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</si>
  <si>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</si>
  <si>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</si>
  <si>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</si>
  <si>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10月</t>
    <phoneticPr fontId="2"/>
  </si>
  <si>
    <t>平成28年</t>
    <rPh sb="0" eb="2">
      <t>ヘイセイ</t>
    </rPh>
    <rPh sb="4" eb="5">
      <t>ネン</t>
    </rPh>
    <phoneticPr fontId="2"/>
  </si>
  <si>
    <t>取合せ品</t>
    <rPh sb="0" eb="2">
      <t>トリアワ</t>
    </rPh>
    <rPh sb="3" eb="4">
      <t>ヒン</t>
    </rPh>
    <phoneticPr fontId="2"/>
  </si>
  <si>
    <t>山形県</t>
  </si>
  <si>
    <t>千葉県</t>
  </si>
  <si>
    <t>宮城県</t>
  </si>
  <si>
    <t>山口県</t>
  </si>
  <si>
    <t>国　　名</t>
    <rPh sb="0" eb="1">
      <t>クニ</t>
    </rPh>
    <rPh sb="3" eb="4">
      <t>メイ</t>
    </rPh>
    <phoneticPr fontId="2"/>
  </si>
  <si>
    <t>港　　名</t>
    <rPh sb="0" eb="1">
      <t>ミナト</t>
    </rPh>
    <rPh sb="3" eb="4">
      <t>メイ</t>
    </rPh>
    <phoneticPr fontId="2"/>
  </si>
  <si>
    <t>輸　入</t>
    <rPh sb="0" eb="1">
      <t>ユ</t>
    </rPh>
    <rPh sb="2" eb="3">
      <t>イ</t>
    </rPh>
    <phoneticPr fontId="2"/>
  </si>
  <si>
    <t>移　出</t>
    <rPh sb="0" eb="1">
      <t>ワタル</t>
    </rPh>
    <rPh sb="2" eb="3">
      <t>デ</t>
    </rPh>
    <phoneticPr fontId="2"/>
  </si>
  <si>
    <t>移　入</t>
    <rPh sb="0" eb="1">
      <t>ワタル</t>
    </rPh>
    <rPh sb="2" eb="3">
      <t>イ</t>
    </rPh>
    <phoneticPr fontId="2"/>
  </si>
  <si>
    <t>港　　　名</t>
    <rPh sb="0" eb="1">
      <t>コウ</t>
    </rPh>
    <rPh sb="4" eb="5">
      <t>メイ</t>
    </rPh>
    <phoneticPr fontId="2"/>
  </si>
  <si>
    <t>木製品</t>
    <phoneticPr fontId="2"/>
  </si>
  <si>
    <t>ゴム製品</t>
    <phoneticPr fontId="2"/>
  </si>
  <si>
    <t>輸送用容器</t>
    <phoneticPr fontId="2"/>
  </si>
  <si>
    <t>米</t>
    <rPh sb="0" eb="1">
      <t>コメ</t>
    </rPh>
    <phoneticPr fontId="2"/>
  </si>
  <si>
    <t>砂糖</t>
    <phoneticPr fontId="2"/>
  </si>
  <si>
    <t>ゴム製品</t>
    <rPh sb="2" eb="4">
      <t>セイヒン</t>
    </rPh>
    <phoneticPr fontId="2"/>
  </si>
  <si>
    <t>チェンナイ</t>
    <phoneticPr fontId="2"/>
  </si>
  <si>
    <t>ロングビーチ</t>
    <phoneticPr fontId="2"/>
  </si>
  <si>
    <t>平成29年</t>
    <rPh sb="0" eb="2">
      <t>ヘイセイ</t>
    </rPh>
    <rPh sb="4" eb="5">
      <t>ネン</t>
    </rPh>
    <phoneticPr fontId="2"/>
  </si>
  <si>
    <t>年　次</t>
    <rPh sb="0" eb="1">
      <t>トシ</t>
    </rPh>
    <rPh sb="2" eb="3">
      <t>ツギ</t>
    </rPh>
    <phoneticPr fontId="2"/>
  </si>
  <si>
    <t>広島県</t>
  </si>
  <si>
    <t>イギリス</t>
  </si>
  <si>
    <t>カナダ</t>
  </si>
  <si>
    <t>ロングビーチ</t>
  </si>
  <si>
    <t>ハイフォン</t>
  </si>
  <si>
    <t>諸港</t>
  </si>
  <si>
    <t>バンクーバー</t>
  </si>
  <si>
    <t>ニューカッスル</t>
  </si>
  <si>
    <t>シャルジャー</t>
  </si>
  <si>
    <t>バンコク</t>
  </si>
  <si>
    <t>トリニダード・トバゴ</t>
  </si>
  <si>
    <t>マニラ</t>
  </si>
  <si>
    <t>チェンナイ</t>
  </si>
  <si>
    <t>ムンドラ</t>
  </si>
  <si>
    <t>ジェネラルサントス</t>
  </si>
  <si>
    <t>ジョージア</t>
  </si>
  <si>
    <t>ベルファスト</t>
  </si>
  <si>
    <t>福岡県</t>
  </si>
  <si>
    <t>青森県</t>
  </si>
  <si>
    <t>苫小牧</t>
  </si>
  <si>
    <t>新潟県</t>
  </si>
  <si>
    <t>高知県</t>
  </si>
  <si>
    <t>八戸</t>
  </si>
  <si>
    <t>茨城県</t>
  </si>
  <si>
    <t>苅田</t>
  </si>
  <si>
    <t>愛媛県</t>
  </si>
  <si>
    <t>その他石油製品</t>
    <rPh sb="2" eb="3">
      <t>タ</t>
    </rPh>
    <rPh sb="3" eb="5">
      <t>セキユ</t>
    </rPh>
    <rPh sb="5" eb="7">
      <t>セイヒン</t>
    </rPh>
    <phoneticPr fontId="2"/>
  </si>
  <si>
    <t>静岡県</t>
  </si>
  <si>
    <t>福井県</t>
  </si>
  <si>
    <t>宇部</t>
  </si>
  <si>
    <t>その他輸送機械</t>
    <rPh sb="2" eb="3">
      <t>タ</t>
    </rPh>
    <rPh sb="3" eb="5">
      <t>ユソウ</t>
    </rPh>
    <rPh sb="5" eb="7">
      <t>キカイ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</si>
  <si>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</si>
  <si>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ゴム製品</t>
    <rPh sb="2" eb="4">
      <t>セイヒン</t>
    </rPh>
    <phoneticPr fontId="2"/>
  </si>
  <si>
    <t>その他農産品</t>
    <rPh sb="2" eb="3">
      <t>タ</t>
    </rPh>
    <rPh sb="3" eb="6">
      <t>ノウサンヒン</t>
    </rPh>
    <phoneticPr fontId="2"/>
  </si>
  <si>
    <t>輸送用容器</t>
    <phoneticPr fontId="2"/>
  </si>
  <si>
    <t>カナダ</t>
    <phoneticPr fontId="2"/>
  </si>
  <si>
    <t>その他石油製品</t>
    <rPh sb="2" eb="3">
      <t>タ</t>
    </rPh>
    <rPh sb="3" eb="5">
      <t>セキユ</t>
    </rPh>
    <rPh sb="5" eb="7">
      <t>セイヒン</t>
    </rPh>
    <phoneticPr fontId="2"/>
  </si>
  <si>
    <t>平成30年</t>
    <rPh sb="0" eb="2">
      <t>ヘイセイ</t>
    </rPh>
    <rPh sb="4" eb="5">
      <t>ネン</t>
    </rPh>
    <phoneticPr fontId="2"/>
  </si>
  <si>
    <t>揮発油</t>
    <rPh sb="0" eb="3">
      <t>キハツユ</t>
    </rPh>
    <phoneticPr fontId="2"/>
  </si>
  <si>
    <t>その他の石油</t>
    <rPh sb="2" eb="3">
      <t>タ</t>
    </rPh>
    <rPh sb="4" eb="6">
      <t>セキユ</t>
    </rPh>
    <phoneticPr fontId="2"/>
  </si>
  <si>
    <t>その他の石油</t>
    <rPh sb="2" eb="3">
      <t>タ</t>
    </rPh>
    <rPh sb="4" eb="6">
      <t>セキユ</t>
    </rPh>
    <phoneticPr fontId="2"/>
  </si>
  <si>
    <t>揮発油</t>
    <rPh sb="0" eb="3">
      <t>キハツユ</t>
    </rPh>
    <phoneticPr fontId="2"/>
  </si>
  <si>
    <t>山形県</t>
    <phoneticPr fontId="2"/>
  </si>
  <si>
    <t>原木</t>
    <rPh sb="0" eb="2">
      <t>ゲンボク</t>
    </rPh>
    <phoneticPr fontId="2"/>
  </si>
  <si>
    <t>パキスタン</t>
    <phoneticPr fontId="2"/>
  </si>
  <si>
    <t>自動車部品</t>
    <rPh sb="0" eb="5">
      <t>ジドウシャブヒン</t>
    </rPh>
    <phoneticPr fontId="2"/>
  </si>
  <si>
    <t>薪炭</t>
    <rPh sb="0" eb="1">
      <t>マキ</t>
    </rPh>
    <rPh sb="1" eb="2">
      <t>タン</t>
    </rPh>
    <phoneticPr fontId="2"/>
  </si>
  <si>
    <t>イエンティエン（塩田）</t>
    <rPh sb="8" eb="10">
      <t>エンデン</t>
    </rPh>
    <phoneticPr fontId="2"/>
  </si>
  <si>
    <t>チウチャン（九江）</t>
    <rPh sb="6" eb="7">
      <t>キュウ</t>
    </rPh>
    <rPh sb="7" eb="8">
      <t>エ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</si>
  <si>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</si>
  <si>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その他輸送機械</t>
    <rPh sb="2" eb="3">
      <t>タ</t>
    </rPh>
    <rPh sb="3" eb="5">
      <t>ユソウ</t>
    </rPh>
    <rPh sb="5" eb="7">
      <t>キカイ</t>
    </rPh>
    <phoneticPr fontId="2"/>
  </si>
  <si>
    <t>新居浜</t>
    <rPh sb="0" eb="3">
      <t>ニイハマ</t>
    </rPh>
    <phoneticPr fontId="2"/>
  </si>
  <si>
    <t>化学薬品</t>
    <phoneticPr fontId="2"/>
  </si>
  <si>
    <t>赤泊</t>
    <rPh sb="0" eb="2">
      <t>アカドマリ</t>
    </rPh>
    <phoneticPr fontId="2"/>
  </si>
  <si>
    <t>両津</t>
    <rPh sb="0" eb="2">
      <t>リョウツ</t>
    </rPh>
    <phoneticPr fontId="2"/>
  </si>
  <si>
    <t>令和元年</t>
    <rPh sb="0" eb="1">
      <t>レイ</t>
    </rPh>
    <rPh sb="1" eb="2">
      <t>ワ</t>
    </rPh>
    <rPh sb="2" eb="4">
      <t>ガンネン</t>
    </rPh>
    <phoneticPr fontId="2"/>
  </si>
  <si>
    <t>パキスタン</t>
  </si>
  <si>
    <t>ノルウェー</t>
  </si>
  <si>
    <t>ダイレン（大連）</t>
  </si>
  <si>
    <t>ホンコン（香港）</t>
  </si>
  <si>
    <t>チンタオ（青島）</t>
  </si>
  <si>
    <t>シェコウ（蛇口）</t>
  </si>
  <si>
    <t>カオシュン（高雄）</t>
  </si>
  <si>
    <t>シンカン（新港，天津）</t>
  </si>
  <si>
    <t>シャンハイ（上海）</t>
  </si>
  <si>
    <t>木材チップ</t>
    <rPh sb="0" eb="2">
      <t>モクザイ</t>
    </rPh>
    <phoneticPr fontId="2"/>
  </si>
  <si>
    <t>ワンポア（黄埔）</t>
  </si>
  <si>
    <t>タコマ</t>
  </si>
  <si>
    <t>ウェイファン（濰坊）</t>
  </si>
  <si>
    <t>プサン（釜山）</t>
  </si>
  <si>
    <t>チンチョウ（欽州）</t>
    <rPh sb="6" eb="7">
      <t>キン</t>
    </rPh>
    <rPh sb="7" eb="8">
      <t>シュウ</t>
    </rPh>
    <phoneticPr fontId="2"/>
  </si>
  <si>
    <t>インチョン（仁川）</t>
  </si>
  <si>
    <t>チョンチン（重慶）</t>
  </si>
  <si>
    <t>ポートオブスペイン</t>
  </si>
  <si>
    <t>カラチ/ポートカシム</t>
  </si>
  <si>
    <t>岡山県</t>
  </si>
  <si>
    <t>水島</t>
  </si>
  <si>
    <t>和歌山県</t>
  </si>
  <si>
    <t>和歌山下津</t>
  </si>
  <si>
    <t>原塩</t>
    <rPh sb="0" eb="2">
      <t>ゲンエン</t>
    </rPh>
    <phoneticPr fontId="2"/>
  </si>
  <si>
    <t>インド</t>
    <phoneticPr fontId="2"/>
  </si>
  <si>
    <t>令和２年</t>
    <rPh sb="0" eb="1">
      <t>レイ</t>
    </rPh>
    <rPh sb="1" eb="2">
      <t>ワ</t>
    </rPh>
    <rPh sb="3" eb="4">
      <t>ネン</t>
    </rPh>
    <phoneticPr fontId="2"/>
  </si>
  <si>
    <t>セメント</t>
    <phoneticPr fontId="2"/>
  </si>
  <si>
    <t>合　　　計</t>
    <phoneticPr fontId="2"/>
  </si>
  <si>
    <t>総　　　計</t>
    <phoneticPr fontId="2"/>
  </si>
  <si>
    <t>(0)</t>
    <phoneticPr fontId="2"/>
  </si>
  <si>
    <t>令和３年</t>
    <rPh sb="0" eb="1">
      <t>レイ</t>
    </rPh>
    <rPh sb="1" eb="2">
      <t>ワ</t>
    </rPh>
    <rPh sb="3" eb="4">
      <t>ネン</t>
    </rPh>
    <phoneticPr fontId="2"/>
  </si>
  <si>
    <t>フィリピン</t>
    <phoneticPr fontId="2"/>
  </si>
  <si>
    <t>プリンスルーパート</t>
  </si>
  <si>
    <t>ロバーツバンク</t>
  </si>
  <si>
    <t>パシールグダン</t>
  </si>
  <si>
    <t>イエンタイ（煙台）</t>
  </si>
  <si>
    <t>イエンティエン（塩田）</t>
  </si>
  <si>
    <t>ブラジル</t>
    <phoneticPr fontId="2"/>
  </si>
  <si>
    <t>製材</t>
    <rPh sb="0" eb="2">
      <t>セイザイ</t>
    </rPh>
    <phoneticPr fontId="2"/>
  </si>
  <si>
    <t>函館</t>
  </si>
  <si>
    <t>両津</t>
  </si>
  <si>
    <t>赤泊</t>
  </si>
  <si>
    <t>電気機械</t>
    <phoneticPr fontId="2"/>
  </si>
  <si>
    <t>能代</t>
  </si>
  <si>
    <t>新居浜</t>
  </si>
  <si>
    <t>ホーチミン及びカトライ</t>
  </si>
  <si>
    <t>ロッテルダム</t>
    <phoneticPr fontId="2"/>
  </si>
  <si>
    <t>オランダ</t>
    <phoneticPr fontId="2"/>
  </si>
  <si>
    <t>金属製品</t>
    <rPh sb="0" eb="4">
      <t>キンゾクセイヒン</t>
    </rPh>
    <phoneticPr fontId="2"/>
  </si>
  <si>
    <t>その他農産品</t>
    <rPh sb="2" eb="3">
      <t>タ</t>
    </rPh>
    <rPh sb="3" eb="6">
      <t>ノウサンピン</t>
    </rPh>
    <phoneticPr fontId="2"/>
  </si>
  <si>
    <t>非金属鉱物</t>
    <phoneticPr fontId="2"/>
  </si>
  <si>
    <t>その他日用品</t>
    <rPh sb="2" eb="6">
      <t>タニチヨウヒン</t>
    </rPh>
    <phoneticPr fontId="2"/>
  </si>
  <si>
    <t>産業機械</t>
    <phoneticPr fontId="2"/>
  </si>
  <si>
    <t>１．輸移出入貨物年次別表</t>
  </si>
  <si>
    <t>輸　　移　　出</t>
    <phoneticPr fontId="2"/>
  </si>
  <si>
    <t>輸　　移　　入</t>
    <phoneticPr fontId="2"/>
  </si>
  <si>
    <t>合　　　　計</t>
    <phoneticPr fontId="2"/>
  </si>
  <si>
    <t>明治42年</t>
    <rPh sb="0" eb="2">
      <t>メイジ</t>
    </rPh>
    <rPh sb="4" eb="5">
      <t>ネン</t>
    </rPh>
    <phoneticPr fontId="2"/>
  </si>
  <si>
    <t>大正元年</t>
    <rPh sb="0" eb="2">
      <t>タイショウ</t>
    </rPh>
    <rPh sb="2" eb="4">
      <t>ガンネン</t>
    </rPh>
    <phoneticPr fontId="2"/>
  </si>
  <si>
    <t>昭和2年</t>
    <rPh sb="0" eb="2">
      <t>ショウワ</t>
    </rPh>
    <rPh sb="3" eb="4">
      <t>ネン</t>
    </rPh>
    <phoneticPr fontId="2"/>
  </si>
  <si>
    <t>年　次</t>
    <rPh sb="0" eb="1">
      <t>ネン</t>
    </rPh>
    <phoneticPr fontId="2"/>
  </si>
  <si>
    <t>輸　　移　　出</t>
    <rPh sb="3" eb="4">
      <t>ワタル</t>
    </rPh>
    <rPh sb="6" eb="7">
      <t>デ</t>
    </rPh>
    <phoneticPr fontId="2"/>
  </si>
  <si>
    <t>輸　　移　　入</t>
    <rPh sb="3" eb="4">
      <t>ワタル</t>
    </rPh>
    <rPh sb="6" eb="7">
      <t>ニュウ</t>
    </rPh>
    <phoneticPr fontId="2"/>
  </si>
  <si>
    <t>合     計</t>
    <phoneticPr fontId="2"/>
  </si>
  <si>
    <t>輸     出</t>
  </si>
  <si>
    <t>移     出</t>
  </si>
  <si>
    <t>計</t>
  </si>
  <si>
    <t>輸     入</t>
  </si>
  <si>
    <t>移     入</t>
  </si>
  <si>
    <t>昭和32年</t>
    <rPh sb="4" eb="5">
      <t>ネン</t>
    </rPh>
    <phoneticPr fontId="2"/>
  </si>
  <si>
    <t>平成元年</t>
    <rPh sb="3" eb="4">
      <t>ネン</t>
    </rPh>
    <phoneticPr fontId="2"/>
  </si>
  <si>
    <t>令和元年</t>
    <rPh sb="3" eb="4">
      <t>ネン</t>
    </rPh>
    <phoneticPr fontId="2"/>
  </si>
  <si>
    <t>　</t>
    <phoneticPr fontId="2"/>
  </si>
  <si>
    <t>飲料</t>
    <rPh sb="0" eb="2">
      <t>インリョウ</t>
    </rPh>
    <phoneticPr fontId="2"/>
  </si>
  <si>
    <t>ジェノバ</t>
  </si>
  <si>
    <t>インドネシア</t>
    <phoneticPr fontId="2"/>
  </si>
  <si>
    <t>カナダ</t>
    <phoneticPr fontId="2"/>
  </si>
  <si>
    <t>ニンポーチョウシャン（寧波－舟山）</t>
  </si>
  <si>
    <t>中国（ホンコン）</t>
    <phoneticPr fontId="2"/>
  </si>
  <si>
    <t>台湾</t>
    <phoneticPr fontId="2"/>
  </si>
  <si>
    <t>韓国</t>
    <phoneticPr fontId="2"/>
  </si>
  <si>
    <t>中国</t>
    <rPh sb="0" eb="2">
      <t>チュウゴク</t>
    </rPh>
    <phoneticPr fontId="2"/>
  </si>
  <si>
    <t>ナンキン（南京）</t>
    <rPh sb="5" eb="7">
      <t>ナンキン</t>
    </rPh>
    <phoneticPr fontId="2"/>
  </si>
  <si>
    <t>県内諸港</t>
    <phoneticPr fontId="2"/>
  </si>
  <si>
    <t>産業機械</t>
    <rPh sb="0" eb="4">
      <t>サンギョウキカイ</t>
    </rPh>
    <phoneticPr fontId="2"/>
  </si>
  <si>
    <t>製造食品</t>
    <rPh sb="0" eb="4">
      <t>セイゾウショクヒン</t>
    </rPh>
    <phoneticPr fontId="2"/>
  </si>
  <si>
    <t>その他繊維工業品</t>
    <rPh sb="2" eb="3">
      <t>タ</t>
    </rPh>
    <rPh sb="3" eb="5">
      <t>センイ</t>
    </rPh>
    <rPh sb="5" eb="8">
      <t>コウギョウヒン</t>
    </rPh>
    <phoneticPr fontId="2"/>
  </si>
  <si>
    <t>金属製品</t>
    <rPh sb="0" eb="4">
      <t>キンゾクセイヒン</t>
    </rPh>
    <phoneticPr fontId="2"/>
  </si>
  <si>
    <t>自動車部品</t>
    <rPh sb="0" eb="5">
      <t>ジドウシャブヒン</t>
    </rPh>
    <phoneticPr fontId="2"/>
  </si>
  <si>
    <t>化学薬品</t>
    <rPh sb="0" eb="4">
      <t>カガクヤクヒン</t>
    </rPh>
    <phoneticPr fontId="2"/>
  </si>
  <si>
    <t>非鉄金属</t>
    <phoneticPr fontId="2"/>
  </si>
  <si>
    <t>電気機械</t>
    <rPh sb="0" eb="4">
      <t>デンキキカイ</t>
    </rPh>
    <phoneticPr fontId="2"/>
  </si>
  <si>
    <t>その他製造工業品</t>
    <phoneticPr fontId="2"/>
  </si>
  <si>
    <t>ジェノバ</t>
    <phoneticPr fontId="2"/>
  </si>
  <si>
    <t>フレドリクスタ</t>
    <phoneticPr fontId="2"/>
  </si>
  <si>
    <t>自動車部品</t>
    <phoneticPr fontId="2"/>
  </si>
  <si>
    <t>その他農産品</t>
    <phoneticPr fontId="2"/>
  </si>
  <si>
    <t>チリ</t>
    <phoneticPr fontId="2"/>
  </si>
  <si>
    <t>セメント</t>
    <phoneticPr fontId="2"/>
  </si>
  <si>
    <t>揮発油</t>
    <rPh sb="0" eb="3">
      <t>キハツユ</t>
    </rPh>
    <phoneticPr fontId="2"/>
  </si>
  <si>
    <t>釧路</t>
    <rPh sb="0" eb="2">
      <t>クシロ</t>
    </rPh>
    <phoneticPr fontId="2"/>
  </si>
  <si>
    <t>窯業品</t>
    <rPh sb="0" eb="3">
      <t>ヨウギョウヒン</t>
    </rPh>
    <phoneticPr fontId="2"/>
  </si>
  <si>
    <t>石灰石</t>
    <phoneticPr fontId="2"/>
  </si>
  <si>
    <t>その他機械</t>
    <rPh sb="2" eb="5">
      <t>タキカイ</t>
    </rPh>
    <phoneticPr fontId="2"/>
  </si>
  <si>
    <t>福島県</t>
    <rPh sb="0" eb="2">
      <t>フクシマ</t>
    </rPh>
    <rPh sb="2" eb="3">
      <t>ケン</t>
    </rPh>
    <phoneticPr fontId="2"/>
  </si>
  <si>
    <t>鹿島</t>
    <rPh sb="0" eb="2">
      <t>カシマ</t>
    </rPh>
    <phoneticPr fontId="2"/>
  </si>
  <si>
    <t>県内諸港</t>
    <rPh sb="0" eb="2">
      <t>ケンナイ</t>
    </rPh>
    <rPh sb="2" eb="4">
      <t>ショコウ</t>
    </rPh>
    <phoneticPr fontId="2"/>
  </si>
  <si>
    <t>化学肥料</t>
    <rPh sb="0" eb="4">
      <t>カガクヒリョウ</t>
    </rPh>
    <phoneticPr fontId="2"/>
  </si>
  <si>
    <t>福井県</t>
    <rPh sb="0" eb="2">
      <t>フクイ</t>
    </rPh>
    <rPh sb="2" eb="3">
      <t>ケン</t>
    </rPh>
    <phoneticPr fontId="2"/>
  </si>
  <si>
    <t>県内諸港</t>
    <phoneticPr fontId="2"/>
  </si>
  <si>
    <t>アメリカ</t>
    <phoneticPr fontId="2"/>
  </si>
  <si>
    <t>シンガポール</t>
    <phoneticPr fontId="2"/>
  </si>
  <si>
    <t>フィリピン</t>
    <phoneticPr fontId="2"/>
  </si>
  <si>
    <t>マニラ</t>
    <phoneticPr fontId="2"/>
  </si>
  <si>
    <t>ホーチミン及びカトライ</t>
    <rPh sb="5" eb="6">
      <t>オヨ</t>
    </rPh>
    <phoneticPr fontId="2"/>
  </si>
  <si>
    <t>ホーチミン及びカトライ</t>
    <rPh sb="5" eb="6">
      <t>オヨ</t>
    </rPh>
    <phoneticPr fontId="2"/>
  </si>
  <si>
    <t>チャンチアガン（張家港）</t>
  </si>
  <si>
    <t>ナンシャー（南沙）</t>
  </si>
  <si>
    <t>チウチャン（九江）</t>
  </si>
  <si>
    <t>テンシン（天津）</t>
  </si>
  <si>
    <t>ウェイハイ（威海）</t>
  </si>
  <si>
    <t>シアメン（厦門）</t>
  </si>
  <si>
    <t>ナンキン（南京）</t>
  </si>
  <si>
    <t>タイチュン（台中）</t>
  </si>
  <si>
    <t>リエンユンカン（連雲港）</t>
  </si>
  <si>
    <t>ウルサン（蔚山）</t>
  </si>
  <si>
    <t>ハイコウ（海口）</t>
  </si>
  <si>
    <t>ウーハン（武漢）</t>
  </si>
  <si>
    <t>マサン（馬山）</t>
  </si>
  <si>
    <t>ポーハン（浦項）</t>
  </si>
  <si>
    <t>クワンヤン（光陽）</t>
  </si>
  <si>
    <t>ハイコウ（海口）</t>
    <rPh sb="5" eb="6">
      <t>ウミ</t>
    </rPh>
    <rPh sb="6" eb="7">
      <t>クチ</t>
    </rPh>
    <phoneticPr fontId="2"/>
  </si>
  <si>
    <t>テンシン（天津）</t>
    <rPh sb="5" eb="7">
      <t>テンシン</t>
    </rPh>
    <phoneticPr fontId="2"/>
  </si>
  <si>
    <t>ナンシャー（南沙）</t>
    <rPh sb="6" eb="7">
      <t>ナン</t>
    </rPh>
    <rPh sb="7" eb="8">
      <t>サ</t>
    </rPh>
    <phoneticPr fontId="2"/>
  </si>
  <si>
    <t>クワンヤン（光陽）</t>
    <phoneticPr fontId="2"/>
  </si>
  <si>
    <t>令和５年</t>
    <rPh sb="0" eb="2">
      <t>レイワ</t>
    </rPh>
    <rPh sb="3" eb="4">
      <t>ネン</t>
    </rPh>
    <phoneticPr fontId="2"/>
  </si>
  <si>
    <t>ベトナム</t>
    <phoneticPr fontId="2"/>
  </si>
  <si>
    <t>メキシコ</t>
  </si>
  <si>
    <t>ニュージーランド</t>
    <phoneticPr fontId="2"/>
  </si>
  <si>
    <t>長崎県</t>
    <rPh sb="0" eb="2">
      <t>ナガサキ</t>
    </rPh>
    <rPh sb="2" eb="3">
      <t>ケン</t>
    </rPh>
    <phoneticPr fontId="2"/>
  </si>
  <si>
    <t>マンサニーヨ</t>
  </si>
  <si>
    <t>ズンクアット</t>
  </si>
  <si>
    <t>サントス</t>
    <phoneticPr fontId="2"/>
  </si>
  <si>
    <t>シャンハイ（上海）</t>
    <phoneticPr fontId="2"/>
  </si>
  <si>
    <t>中国</t>
    <rPh sb="0" eb="2">
      <t>チュウゴク</t>
    </rPh>
    <phoneticPr fontId="2"/>
  </si>
  <si>
    <t>タイツァン（太倉）</t>
    <rPh sb="6" eb="7">
      <t>フト</t>
    </rPh>
    <rPh sb="7" eb="8">
      <t>クラ</t>
    </rPh>
    <phoneticPr fontId="2"/>
  </si>
  <si>
    <t>ベトナム</t>
    <phoneticPr fontId="2"/>
  </si>
  <si>
    <t>ホーチミン</t>
    <phoneticPr fontId="2"/>
  </si>
  <si>
    <t>ジンタン（京唐）</t>
    <rPh sb="5" eb="6">
      <t>キョウ</t>
    </rPh>
    <rPh sb="6" eb="7">
      <t>トウ</t>
    </rPh>
    <phoneticPr fontId="2"/>
  </si>
  <si>
    <t>シンアン（興安）</t>
    <rPh sb="5" eb="6">
      <t>オコ</t>
    </rPh>
    <rPh sb="6" eb="7">
      <t>ヤス</t>
    </rPh>
    <phoneticPr fontId="2"/>
  </si>
  <si>
    <t>シェコウ（蛇口）</t>
    <phoneticPr fontId="2"/>
  </si>
  <si>
    <t>スロベニア</t>
    <phoneticPr fontId="2"/>
  </si>
  <si>
    <t>コーペル</t>
    <phoneticPr fontId="2"/>
  </si>
  <si>
    <t>ホンコン（香港）</t>
    <phoneticPr fontId="2"/>
  </si>
  <si>
    <t>タイ</t>
    <phoneticPr fontId="2"/>
  </si>
  <si>
    <t>レムチャバン</t>
    <phoneticPr fontId="2"/>
  </si>
  <si>
    <t>フィリピン</t>
    <phoneticPr fontId="2"/>
  </si>
  <si>
    <t>マニラ</t>
    <phoneticPr fontId="2"/>
  </si>
  <si>
    <t>プサン（釜山）</t>
    <phoneticPr fontId="2"/>
  </si>
  <si>
    <t>シャンハイ（上海）</t>
    <phoneticPr fontId="2"/>
  </si>
  <si>
    <t>シンカン（新港，天津）</t>
    <phoneticPr fontId="2"/>
  </si>
  <si>
    <t>諸港</t>
    <rPh sb="0" eb="2">
      <t>ショコウ</t>
    </rPh>
    <phoneticPr fontId="2"/>
  </si>
  <si>
    <t>マレーシア</t>
    <phoneticPr fontId="2"/>
  </si>
  <si>
    <t>パシールグダン</t>
    <phoneticPr fontId="2"/>
  </si>
  <si>
    <t>リオグランデ</t>
    <phoneticPr fontId="2"/>
  </si>
  <si>
    <t>チンチョウ（欽州）</t>
    <rPh sb="6" eb="7">
      <t>キン</t>
    </rPh>
    <rPh sb="7" eb="8">
      <t>シュウ</t>
    </rPh>
    <phoneticPr fontId="2"/>
  </si>
  <si>
    <t>ポティ</t>
    <phoneticPr fontId="2"/>
  </si>
  <si>
    <t>プサン（釜山）</t>
    <phoneticPr fontId="2"/>
  </si>
  <si>
    <t>インチョン（仁川）</t>
    <phoneticPr fontId="2"/>
  </si>
  <si>
    <t>リエンユンカン（連雲港）</t>
    <phoneticPr fontId="2"/>
  </si>
  <si>
    <t>インド</t>
    <phoneticPr fontId="2"/>
  </si>
  <si>
    <t>ナヴァセバ</t>
    <phoneticPr fontId="2"/>
  </si>
  <si>
    <t>マレーシア</t>
    <phoneticPr fontId="2"/>
  </si>
  <si>
    <t>ポートケラン</t>
    <phoneticPr fontId="2"/>
  </si>
  <si>
    <t>ベトナム</t>
    <phoneticPr fontId="2"/>
  </si>
  <si>
    <t>ハイフォン</t>
    <phoneticPr fontId="2"/>
  </si>
  <si>
    <t>カイラン</t>
    <phoneticPr fontId="2"/>
  </si>
  <si>
    <t>台湾</t>
    <phoneticPr fontId="2"/>
  </si>
  <si>
    <t>タイチュン（台中）</t>
    <phoneticPr fontId="2"/>
  </si>
  <si>
    <t>ハンブルク</t>
    <phoneticPr fontId="2"/>
  </si>
  <si>
    <t>動植物性製造飼肥料</t>
    <phoneticPr fontId="2"/>
  </si>
  <si>
    <t>インドネシア</t>
    <phoneticPr fontId="2"/>
  </si>
  <si>
    <t>ジャカルタ</t>
    <phoneticPr fontId="2"/>
  </si>
  <si>
    <t>山形県</t>
    <phoneticPr fontId="2"/>
  </si>
  <si>
    <t>飛島</t>
    <phoneticPr fontId="2"/>
  </si>
  <si>
    <t>青森県</t>
    <phoneticPr fontId="2"/>
  </si>
  <si>
    <t>金属機械工業品</t>
    <phoneticPr fontId="2"/>
  </si>
  <si>
    <t>北海道</t>
    <phoneticPr fontId="2"/>
  </si>
  <si>
    <t>窯業品</t>
    <phoneticPr fontId="2"/>
  </si>
  <si>
    <t>八戸</t>
    <phoneticPr fontId="2"/>
  </si>
  <si>
    <t>新潟県</t>
    <phoneticPr fontId="2"/>
  </si>
  <si>
    <t>苫小牧</t>
    <phoneticPr fontId="2"/>
  </si>
  <si>
    <t>新潟</t>
    <phoneticPr fontId="2"/>
  </si>
  <si>
    <t>その他食料工業品</t>
    <rPh sb="3" eb="5">
      <t>ショクリョウ</t>
    </rPh>
    <rPh sb="5" eb="8">
      <t>コウギョウヒン</t>
    </rPh>
    <phoneticPr fontId="2"/>
  </si>
  <si>
    <t>サバンナ</t>
    <phoneticPr fontId="2"/>
  </si>
  <si>
    <t>スペイン</t>
    <phoneticPr fontId="2"/>
  </si>
  <si>
    <t>バレンシア</t>
    <phoneticPr fontId="2"/>
  </si>
  <si>
    <t>鋼材</t>
    <rPh sb="0" eb="2">
      <t>コウザイ</t>
    </rPh>
    <phoneticPr fontId="2"/>
  </si>
  <si>
    <t>タイ</t>
    <phoneticPr fontId="2"/>
  </si>
  <si>
    <t>レムチャバン</t>
    <phoneticPr fontId="2"/>
  </si>
  <si>
    <t>ホーチミン及びカトライ</t>
    <rPh sb="5" eb="6">
      <t>オヨ</t>
    </rPh>
    <phoneticPr fontId="2"/>
  </si>
  <si>
    <t>林産品</t>
    <phoneticPr fontId="2"/>
  </si>
  <si>
    <t>鉱産品</t>
    <phoneticPr fontId="2"/>
  </si>
  <si>
    <t>上磯</t>
    <rPh sb="0" eb="1">
      <t>カミ</t>
    </rPh>
    <rPh sb="1" eb="2">
      <t>イソ</t>
    </rPh>
    <phoneticPr fontId="2"/>
  </si>
  <si>
    <t>青森県</t>
    <rPh sb="0" eb="2">
      <t>アオモリ</t>
    </rPh>
    <rPh sb="2" eb="3">
      <t>ケン</t>
    </rPh>
    <phoneticPr fontId="2"/>
  </si>
  <si>
    <t>野辺地</t>
    <rPh sb="0" eb="1">
      <t>ノ</t>
    </rPh>
    <rPh sb="1" eb="2">
      <t>ヘン</t>
    </rPh>
    <rPh sb="2" eb="3">
      <t>チ</t>
    </rPh>
    <phoneticPr fontId="2"/>
  </si>
  <si>
    <t>尻屋岬</t>
    <rPh sb="0" eb="1">
      <t>シリ</t>
    </rPh>
    <rPh sb="1" eb="2">
      <t>ヤ</t>
    </rPh>
    <rPh sb="2" eb="3">
      <t>ミサキ</t>
    </rPh>
    <phoneticPr fontId="2"/>
  </si>
  <si>
    <t>千葉県</t>
    <phoneticPr fontId="2"/>
  </si>
  <si>
    <t>岡山県</t>
    <rPh sb="0" eb="3">
      <t>オカヤマケン</t>
    </rPh>
    <phoneticPr fontId="2"/>
  </si>
  <si>
    <t>県内諸港</t>
    <phoneticPr fontId="2"/>
  </si>
  <si>
    <t>飛島</t>
    <phoneticPr fontId="2"/>
  </si>
  <si>
    <t>姫川</t>
    <phoneticPr fontId="2"/>
  </si>
  <si>
    <t>千葉</t>
    <phoneticPr fontId="2"/>
  </si>
  <si>
    <t>福岡県</t>
    <phoneticPr fontId="2"/>
  </si>
  <si>
    <t>苅田</t>
    <phoneticPr fontId="2"/>
  </si>
  <si>
    <t>神奈川県</t>
    <rPh sb="0" eb="4">
      <t>カナガワケン</t>
    </rPh>
    <phoneticPr fontId="2"/>
  </si>
  <si>
    <t>横浜</t>
    <rPh sb="0" eb="2">
      <t>ヨコハマ</t>
    </rPh>
    <phoneticPr fontId="2"/>
  </si>
  <si>
    <t>川崎</t>
    <phoneticPr fontId="2"/>
  </si>
  <si>
    <t>その他機械</t>
    <rPh sb="2" eb="3">
      <t>タ</t>
    </rPh>
    <rPh sb="3" eb="5">
      <t>キカイ</t>
    </rPh>
    <phoneticPr fontId="2"/>
  </si>
  <si>
    <t>山形県</t>
    <phoneticPr fontId="2"/>
  </si>
  <si>
    <t>釧路</t>
    <rPh sb="0" eb="2">
      <t>クシロ</t>
    </rPh>
    <phoneticPr fontId="2"/>
  </si>
  <si>
    <t>秋田県</t>
    <phoneticPr fontId="2"/>
  </si>
  <si>
    <t>能代</t>
    <rPh sb="0" eb="2">
      <t>ノシロ</t>
    </rPh>
    <phoneticPr fontId="2"/>
  </si>
  <si>
    <t>山口県</t>
    <phoneticPr fontId="2"/>
  </si>
  <si>
    <t>揮発油</t>
    <rPh sb="0" eb="3">
      <t>キハツユ</t>
    </rPh>
    <phoneticPr fontId="2"/>
  </si>
  <si>
    <t>和歌山県</t>
    <rPh sb="0" eb="3">
      <t>ワカヤマ</t>
    </rPh>
    <rPh sb="3" eb="4">
      <t>ケン</t>
    </rPh>
    <phoneticPr fontId="2"/>
  </si>
  <si>
    <t>和歌山下津</t>
    <rPh sb="0" eb="3">
      <t>ワカヤマ</t>
    </rPh>
    <rPh sb="3" eb="4">
      <t>シタ</t>
    </rPh>
    <rPh sb="4" eb="5">
      <t>ツ</t>
    </rPh>
    <phoneticPr fontId="2"/>
  </si>
  <si>
    <t>宮城県</t>
    <phoneticPr fontId="2"/>
  </si>
  <si>
    <t>仙台塩釜</t>
    <phoneticPr fontId="2"/>
  </si>
  <si>
    <t>秋田</t>
    <phoneticPr fontId="2"/>
  </si>
  <si>
    <t>青森県</t>
    <rPh sb="0" eb="3">
      <t>アオモリケン</t>
    </rPh>
    <phoneticPr fontId="2"/>
  </si>
  <si>
    <t>八戸</t>
    <phoneticPr fontId="2"/>
  </si>
  <si>
    <t>製造食品</t>
    <phoneticPr fontId="2"/>
  </si>
  <si>
    <t>その他繊維工業品</t>
    <rPh sb="2" eb="3">
      <t>タ</t>
    </rPh>
    <rPh sb="3" eb="5">
      <t>センイ</t>
    </rPh>
    <rPh sb="5" eb="8">
      <t>コウギョウヒン</t>
    </rPh>
    <phoneticPr fontId="2"/>
  </si>
  <si>
    <t>廃棄物</t>
    <phoneticPr fontId="2"/>
  </si>
  <si>
    <t>金属くず</t>
    <rPh sb="0" eb="2">
      <t>キンゾク</t>
    </rPh>
    <phoneticPr fontId="2"/>
  </si>
  <si>
    <t>その他日用品</t>
    <rPh sb="2" eb="3">
      <t>タ</t>
    </rPh>
    <rPh sb="3" eb="6">
      <t>ニチヨウヒン</t>
    </rPh>
    <phoneticPr fontId="2"/>
  </si>
  <si>
    <t>チョンチン（重慶）</t>
    <phoneticPr fontId="2"/>
  </si>
  <si>
    <t>ダイレン（大連）</t>
    <phoneticPr fontId="2"/>
  </si>
  <si>
    <t>その他製造工業品</t>
    <rPh sb="2" eb="3">
      <t>タ</t>
    </rPh>
    <rPh sb="3" eb="5">
      <t>セイゾウ</t>
    </rPh>
    <rPh sb="5" eb="8">
      <t>コウギョウヒン</t>
    </rPh>
    <phoneticPr fontId="2"/>
  </si>
  <si>
    <t>ジンタン（京唐）</t>
    <rPh sb="5" eb="6">
      <t>キョウ</t>
    </rPh>
    <rPh sb="6" eb="7">
      <t>トウ</t>
    </rPh>
    <phoneticPr fontId="2"/>
  </si>
  <si>
    <t>その他林産品</t>
    <rPh sb="2" eb="3">
      <t>タ</t>
    </rPh>
    <rPh sb="3" eb="6">
      <t>リンサンヒン</t>
    </rPh>
    <phoneticPr fontId="2"/>
  </si>
  <si>
    <t>金属製品</t>
    <rPh sb="0" eb="2">
      <t>キンゾク</t>
    </rPh>
    <rPh sb="2" eb="4">
      <t>セイヒン</t>
    </rPh>
    <phoneticPr fontId="2"/>
  </si>
  <si>
    <t>羊毛</t>
    <rPh sb="0" eb="2">
      <t>ヨウモウ</t>
    </rPh>
    <phoneticPr fontId="2"/>
  </si>
  <si>
    <t>原木</t>
    <rPh sb="0" eb="2">
      <t>ゲンボク</t>
    </rPh>
    <phoneticPr fontId="2"/>
  </si>
  <si>
    <t>窯業品</t>
    <phoneticPr fontId="2"/>
  </si>
  <si>
    <t>製造食品</t>
    <phoneticPr fontId="2"/>
  </si>
  <si>
    <t>タイツァン（太倉）</t>
    <rPh sb="6" eb="7">
      <t>フト</t>
    </rPh>
    <rPh sb="7" eb="8">
      <t>クラ</t>
    </rPh>
    <phoneticPr fontId="2"/>
  </si>
  <si>
    <t>チャンチアガン（張家港）</t>
    <phoneticPr fontId="2"/>
  </si>
  <si>
    <t>シンアン（興安）</t>
    <rPh sb="5" eb="6">
      <t>オコ</t>
    </rPh>
    <rPh sb="6" eb="7">
      <t>ヤス</t>
    </rPh>
    <phoneticPr fontId="2"/>
  </si>
  <si>
    <t>インドネシア</t>
    <phoneticPr fontId="2"/>
  </si>
  <si>
    <t>輸送品容器</t>
    <rPh sb="0" eb="3">
      <t>ユソウヒン</t>
    </rPh>
    <rPh sb="3" eb="5">
      <t>ヨウキ</t>
    </rPh>
    <phoneticPr fontId="2"/>
  </si>
  <si>
    <t>自動車部品</t>
    <phoneticPr fontId="2"/>
  </si>
  <si>
    <t>フィリピン</t>
    <phoneticPr fontId="2"/>
  </si>
  <si>
    <t>ポートケラン</t>
    <phoneticPr fontId="2"/>
  </si>
  <si>
    <t>ベトナム</t>
    <phoneticPr fontId="2"/>
  </si>
  <si>
    <t>カイラン</t>
    <phoneticPr fontId="2"/>
  </si>
  <si>
    <t>ズンクアット</t>
    <phoneticPr fontId="2"/>
  </si>
  <si>
    <t>その他製造工業品</t>
    <rPh sb="2" eb="3">
      <t>タ</t>
    </rPh>
    <rPh sb="3" eb="5">
      <t>セイゾウ</t>
    </rPh>
    <rPh sb="5" eb="8">
      <t>コウギョウヒン</t>
    </rPh>
    <phoneticPr fontId="2"/>
  </si>
  <si>
    <t>リッテルトン</t>
    <phoneticPr fontId="2"/>
  </si>
  <si>
    <t>ポティ</t>
    <phoneticPr fontId="2"/>
  </si>
  <si>
    <t>メキシコ</t>
    <phoneticPr fontId="2"/>
  </si>
  <si>
    <t>マンサニーヨ</t>
    <phoneticPr fontId="2"/>
  </si>
  <si>
    <t>その他製造工業品</t>
    <rPh sb="3" eb="5">
      <t>セイゾウ</t>
    </rPh>
    <rPh sb="5" eb="8">
      <t>コウギョウヒン</t>
    </rPh>
    <phoneticPr fontId="2"/>
  </si>
  <si>
    <t>リオグランデ</t>
    <phoneticPr fontId="2"/>
  </si>
  <si>
    <t>サントス</t>
    <phoneticPr fontId="2"/>
  </si>
  <si>
    <t>窯業品</t>
    <rPh sb="0" eb="3">
      <t>ヨウギョウヒン</t>
    </rPh>
    <phoneticPr fontId="2"/>
  </si>
  <si>
    <t>青森県</t>
    <phoneticPr fontId="2"/>
  </si>
  <si>
    <t>野辺地</t>
    <rPh sb="0" eb="1">
      <t>ノ</t>
    </rPh>
    <rPh sb="1" eb="2">
      <t>ヘン</t>
    </rPh>
    <rPh sb="2" eb="3">
      <t>チ</t>
    </rPh>
    <phoneticPr fontId="2"/>
  </si>
  <si>
    <t>その他食料工業品</t>
    <rPh sb="2" eb="3">
      <t>タ</t>
    </rPh>
    <rPh sb="3" eb="5">
      <t>ショクリョウ</t>
    </rPh>
    <rPh sb="5" eb="7">
      <t>コウギョウ</t>
    </rPh>
    <rPh sb="7" eb="8">
      <t>ヒン</t>
    </rPh>
    <phoneticPr fontId="2"/>
  </si>
  <si>
    <t>重油</t>
    <phoneticPr fontId="2"/>
  </si>
  <si>
    <t>横浜</t>
    <rPh sb="0" eb="2">
      <t>ヨコハマ</t>
    </rPh>
    <phoneticPr fontId="2"/>
  </si>
  <si>
    <t>令和４年</t>
    <rPh sb="0" eb="2">
      <t>レイワ</t>
    </rPh>
    <rPh sb="3" eb="4">
      <t>ネン</t>
    </rPh>
    <phoneticPr fontId="2"/>
  </si>
  <si>
    <t>ガラス類</t>
    <phoneticPr fontId="2"/>
  </si>
  <si>
    <t>羊毛</t>
    <rPh sb="0" eb="2">
      <t>ヨウモウ</t>
    </rPh>
    <phoneticPr fontId="2"/>
  </si>
  <si>
    <t>（単位：トン）　</t>
    <rPh sb="1" eb="3">
      <t>タンイ</t>
    </rPh>
    <phoneticPr fontId="2"/>
  </si>
  <si>
    <t>アメリカ</t>
    <phoneticPr fontId="2"/>
  </si>
  <si>
    <t>ニュージーランド</t>
    <phoneticPr fontId="2"/>
  </si>
  <si>
    <t>アラブ首長国</t>
    <phoneticPr fontId="2"/>
  </si>
  <si>
    <t>金属くず</t>
    <phoneticPr fontId="2"/>
  </si>
  <si>
    <t>石材</t>
    <rPh sb="0" eb="2">
      <t>イシザイ</t>
    </rPh>
    <phoneticPr fontId="2"/>
  </si>
  <si>
    <t>糸及び紡績半製品</t>
    <phoneticPr fontId="2"/>
  </si>
  <si>
    <t>タコマ</t>
    <phoneticPr fontId="2"/>
  </si>
  <si>
    <t>リッテルトン</t>
    <phoneticPr fontId="2"/>
  </si>
  <si>
    <t>令和６年</t>
    <rPh sb="0" eb="1">
      <t>レイ</t>
    </rPh>
    <rPh sb="1" eb="2">
      <t>ワ</t>
    </rPh>
    <rPh sb="3" eb="4">
      <t>ネン</t>
    </rPh>
    <phoneticPr fontId="2"/>
  </si>
  <si>
    <t>岩手県</t>
    <rPh sb="0" eb="3">
      <t>イワテケン</t>
    </rPh>
    <phoneticPr fontId="2"/>
  </si>
  <si>
    <t>香川県</t>
    <rPh sb="0" eb="3">
      <t>カガワケン</t>
    </rPh>
    <phoneticPr fontId="2"/>
  </si>
  <si>
    <t>薪炭</t>
    <rPh sb="0" eb="2">
      <t>シンタン</t>
    </rPh>
    <phoneticPr fontId="2"/>
  </si>
  <si>
    <t>ポートヘッドランド</t>
  </si>
  <si>
    <t>ヒューストン</t>
    <phoneticPr fontId="2"/>
  </si>
  <si>
    <t>イエンティエン（塩田）</t>
    <phoneticPr fontId="2"/>
  </si>
  <si>
    <t>ヤンチョウ（揚州）</t>
    <rPh sb="6" eb="7">
      <t>アゲ</t>
    </rPh>
    <rPh sb="7" eb="8">
      <t>シュウ</t>
    </rPh>
    <phoneticPr fontId="2"/>
  </si>
  <si>
    <t>ハイフォン</t>
    <phoneticPr fontId="2"/>
  </si>
  <si>
    <t>ホーチミン及びカトライ</t>
    <rPh sb="5" eb="6">
      <t>オヨ</t>
    </rPh>
    <phoneticPr fontId="2"/>
  </si>
  <si>
    <t>クイニヨン</t>
    <phoneticPr fontId="2"/>
  </si>
  <si>
    <t>諸港</t>
    <rPh sb="0" eb="1">
      <t>ショ</t>
    </rPh>
    <rPh sb="1" eb="2">
      <t>ミナト</t>
    </rPh>
    <phoneticPr fontId="2"/>
  </si>
  <si>
    <t>中国</t>
    <phoneticPr fontId="2"/>
  </si>
  <si>
    <t>オーストラリア</t>
    <phoneticPr fontId="2"/>
  </si>
  <si>
    <t>ポートヘッドランド</t>
    <phoneticPr fontId="2"/>
  </si>
  <si>
    <t>チンチョウ（欽州）</t>
    <rPh sb="6" eb="7">
      <t>キン</t>
    </rPh>
    <rPh sb="7" eb="8">
      <t>シュウ</t>
    </rPh>
    <phoneticPr fontId="2"/>
  </si>
  <si>
    <t>諸港</t>
    <phoneticPr fontId="2"/>
  </si>
  <si>
    <t>インド</t>
    <phoneticPr fontId="2"/>
  </si>
  <si>
    <t>チュンナイ</t>
    <phoneticPr fontId="2"/>
  </si>
  <si>
    <t>アメリカ</t>
    <phoneticPr fontId="2"/>
  </si>
  <si>
    <t>韓国</t>
    <phoneticPr fontId="2"/>
  </si>
  <si>
    <t>マニラ</t>
    <phoneticPr fontId="2"/>
  </si>
  <si>
    <t>中国</t>
    <rPh sb="0" eb="2">
      <t>チュウゴク</t>
    </rPh>
    <phoneticPr fontId="2"/>
  </si>
  <si>
    <t>シンガポール</t>
    <phoneticPr fontId="2"/>
  </si>
  <si>
    <t>韓国</t>
    <phoneticPr fontId="2"/>
  </si>
  <si>
    <t>中国</t>
    <rPh sb="0" eb="2">
      <t>チュウゴク</t>
    </rPh>
    <phoneticPr fontId="2"/>
  </si>
  <si>
    <t>豆類</t>
    <rPh sb="0" eb="2">
      <t>マメルイ</t>
    </rPh>
    <phoneticPr fontId="2"/>
  </si>
  <si>
    <t>その他畜産品</t>
    <rPh sb="2" eb="3">
      <t>タ</t>
    </rPh>
    <rPh sb="3" eb="6">
      <t>チクサンヒン</t>
    </rPh>
    <phoneticPr fontId="2"/>
  </si>
  <si>
    <t>飛島</t>
    <phoneticPr fontId="2"/>
  </si>
  <si>
    <t>両津</t>
    <phoneticPr fontId="2"/>
  </si>
  <si>
    <t>薪炭</t>
    <rPh sb="0" eb="2">
      <t>シンタン</t>
    </rPh>
    <phoneticPr fontId="2"/>
  </si>
  <si>
    <t>徳山下松</t>
    <rPh sb="0" eb="2">
      <t>トクヤマ</t>
    </rPh>
    <rPh sb="2" eb="3">
      <t>シタ</t>
    </rPh>
    <rPh sb="3" eb="4">
      <t>マツ</t>
    </rPh>
    <phoneticPr fontId="2"/>
  </si>
  <si>
    <t>石炭</t>
    <rPh sb="0" eb="2">
      <t>セキタン</t>
    </rPh>
    <phoneticPr fontId="2"/>
  </si>
  <si>
    <t>福島県</t>
    <rPh sb="0" eb="3">
      <t>フクシマケン</t>
    </rPh>
    <phoneticPr fontId="2"/>
  </si>
  <si>
    <t>小名浜</t>
    <rPh sb="0" eb="3">
      <t>オナハマ</t>
    </rPh>
    <phoneticPr fontId="2"/>
  </si>
  <si>
    <t>鉄鋼</t>
    <rPh sb="0" eb="2">
      <t>テッコウ</t>
    </rPh>
    <phoneticPr fontId="2"/>
  </si>
  <si>
    <t>鋼材</t>
    <rPh sb="0" eb="2">
      <t>コウザイ</t>
    </rPh>
    <phoneticPr fontId="2"/>
  </si>
  <si>
    <t>鳥取県</t>
    <rPh sb="0" eb="3">
      <t>トットリケン</t>
    </rPh>
    <phoneticPr fontId="2"/>
  </si>
  <si>
    <t>境</t>
    <rPh sb="0" eb="1">
      <t>サカイ</t>
    </rPh>
    <phoneticPr fontId="2"/>
  </si>
  <si>
    <t>山形県</t>
    <phoneticPr fontId="2"/>
  </si>
  <si>
    <t>自動車部品</t>
    <rPh sb="0" eb="3">
      <t>ジドウシャ</t>
    </rPh>
    <rPh sb="3" eb="5">
      <t>ブヒン</t>
    </rPh>
    <phoneticPr fontId="2"/>
  </si>
  <si>
    <t>博多</t>
    <rPh sb="0" eb="2">
      <t>ハカタ</t>
    </rPh>
    <phoneticPr fontId="2"/>
  </si>
  <si>
    <t>福岡県</t>
    <rPh sb="0" eb="3">
      <t>フクオカケン</t>
    </rPh>
    <phoneticPr fontId="2"/>
  </si>
  <si>
    <t>インドネシア</t>
    <phoneticPr fontId="2"/>
  </si>
  <si>
    <t>スラバヤ</t>
    <phoneticPr fontId="2"/>
  </si>
  <si>
    <t>シンアン（興安）</t>
    <rPh sb="5" eb="6">
      <t>オコ</t>
    </rPh>
    <rPh sb="6" eb="7">
      <t>ヤス</t>
    </rPh>
    <phoneticPr fontId="2"/>
  </si>
  <si>
    <t>テンシン（天津）</t>
    <phoneticPr fontId="2"/>
  </si>
  <si>
    <t>キールン（基隆）</t>
    <rPh sb="5" eb="6">
      <t>モト</t>
    </rPh>
    <rPh sb="6" eb="7">
      <t>タカシ</t>
    </rPh>
    <phoneticPr fontId="2"/>
  </si>
  <si>
    <t>台北（淡水新港）</t>
    <rPh sb="0" eb="2">
      <t>タイホク</t>
    </rPh>
    <rPh sb="3" eb="5">
      <t>タンスイ</t>
    </rPh>
    <rPh sb="5" eb="6">
      <t>シン</t>
    </rPh>
    <rPh sb="6" eb="7">
      <t>ミナト</t>
    </rPh>
    <phoneticPr fontId="2"/>
  </si>
  <si>
    <t>リエンユンカン（連雲港）</t>
    <phoneticPr fontId="2"/>
  </si>
  <si>
    <t>ウルサン（蔚山）</t>
    <rPh sb="5" eb="7">
      <t>ウルサン</t>
    </rPh>
    <phoneticPr fontId="2"/>
  </si>
  <si>
    <t>スペイン</t>
    <phoneticPr fontId="2"/>
  </si>
  <si>
    <t>バレンシア</t>
    <phoneticPr fontId="2"/>
  </si>
  <si>
    <t>ジェベルアリ</t>
    <phoneticPr fontId="2"/>
  </si>
  <si>
    <t>ナンシャー（南沙）</t>
    <rPh sb="6" eb="7">
      <t>ミナミ</t>
    </rPh>
    <rPh sb="7" eb="8">
      <t>シャ</t>
    </rPh>
    <phoneticPr fontId="2"/>
  </si>
  <si>
    <t>台北（淡水新港）</t>
    <rPh sb="0" eb="2">
      <t>タイホク</t>
    </rPh>
    <rPh sb="3" eb="4">
      <t>アワ</t>
    </rPh>
    <rPh sb="4" eb="5">
      <t>ミズ</t>
    </rPh>
    <rPh sb="5" eb="6">
      <t>シン</t>
    </rPh>
    <rPh sb="6" eb="7">
      <t>ミナト</t>
    </rPh>
    <phoneticPr fontId="2"/>
  </si>
  <si>
    <t>ラスぺチア</t>
    <phoneticPr fontId="2"/>
  </si>
  <si>
    <t>ジャカルタ</t>
    <phoneticPr fontId="2"/>
  </si>
  <si>
    <t>ノルウェー</t>
    <phoneticPr fontId="2"/>
  </si>
  <si>
    <t>フレドリクスタ</t>
    <phoneticPr fontId="2"/>
  </si>
  <si>
    <t>ホンコン（香港）</t>
    <phoneticPr fontId="2"/>
  </si>
  <si>
    <t>トルコ</t>
    <phoneticPr fontId="2"/>
  </si>
  <si>
    <t>メルシン</t>
    <phoneticPr fontId="2"/>
  </si>
  <si>
    <t>ロシア</t>
    <phoneticPr fontId="2"/>
  </si>
  <si>
    <t>ウラジオストック</t>
    <phoneticPr fontId="2"/>
  </si>
  <si>
    <t>チリ</t>
    <phoneticPr fontId="2"/>
  </si>
  <si>
    <t>サンアントニオ</t>
    <phoneticPr fontId="2"/>
  </si>
  <si>
    <t>シャンハイ（上海）</t>
    <phoneticPr fontId="2"/>
  </si>
  <si>
    <t>シンカン（新港，天津）</t>
    <phoneticPr fontId="2"/>
  </si>
  <si>
    <t>イエンタイ（煙台）</t>
    <phoneticPr fontId="2"/>
  </si>
  <si>
    <t>ニンポーチョウシャン（寧波－舟山）</t>
    <phoneticPr fontId="2"/>
  </si>
  <si>
    <t>シェンチェン（深洲）</t>
    <rPh sb="7" eb="8">
      <t>フカ</t>
    </rPh>
    <rPh sb="8" eb="9">
      <t>シュウ</t>
    </rPh>
    <phoneticPr fontId="2"/>
  </si>
  <si>
    <t>台北（淡水新港）</t>
    <rPh sb="0" eb="2">
      <t>タイホク</t>
    </rPh>
    <rPh sb="3" eb="4">
      <t>アワ</t>
    </rPh>
    <rPh sb="4" eb="5">
      <t>ミズ</t>
    </rPh>
    <rPh sb="5" eb="6">
      <t>シン</t>
    </rPh>
    <rPh sb="6" eb="7">
      <t>ミナト</t>
    </rPh>
    <phoneticPr fontId="2"/>
  </si>
  <si>
    <t>フーミ</t>
    <phoneticPr fontId="2"/>
  </si>
  <si>
    <t>ビルヘルムスハーフェン</t>
    <phoneticPr fontId="2"/>
  </si>
  <si>
    <t>ドイツ</t>
    <phoneticPr fontId="2"/>
  </si>
  <si>
    <t>中国</t>
    <rPh sb="0" eb="2">
      <t>チュウゴク</t>
    </rPh>
    <phoneticPr fontId="2"/>
  </si>
  <si>
    <t>水島</t>
    <rPh sb="0" eb="2">
      <t>ミズシマ</t>
    </rPh>
    <phoneticPr fontId="2"/>
  </si>
  <si>
    <t>山形県</t>
    <phoneticPr fontId="2"/>
  </si>
  <si>
    <t>飛島</t>
    <phoneticPr fontId="2"/>
  </si>
  <si>
    <t>八戸</t>
    <phoneticPr fontId="2"/>
  </si>
  <si>
    <t>函館</t>
    <rPh sb="0" eb="2">
      <t>ハコダテ</t>
    </rPh>
    <phoneticPr fontId="2"/>
  </si>
  <si>
    <t>柏崎</t>
    <rPh sb="0" eb="1">
      <t>カシワ</t>
    </rPh>
    <rPh sb="1" eb="2">
      <t>サキ</t>
    </rPh>
    <phoneticPr fontId="2"/>
  </si>
  <si>
    <t>石川県</t>
    <rPh sb="0" eb="3">
      <t>イシカワケン</t>
    </rPh>
    <phoneticPr fontId="2"/>
  </si>
  <si>
    <t>金沢</t>
    <rPh sb="0" eb="2">
      <t>カナザワ</t>
    </rPh>
    <phoneticPr fontId="2"/>
  </si>
  <si>
    <t>釧路</t>
    <rPh sb="0" eb="2">
      <t>クシロ</t>
    </rPh>
    <phoneticPr fontId="2"/>
  </si>
  <si>
    <t>青森県</t>
    <rPh sb="0" eb="3">
      <t>アオモリケン</t>
    </rPh>
    <phoneticPr fontId="2"/>
  </si>
  <si>
    <t>岩手県</t>
    <rPh sb="0" eb="3">
      <t>イワテケン</t>
    </rPh>
    <phoneticPr fontId="2"/>
  </si>
  <si>
    <t>大船渡</t>
    <rPh sb="0" eb="3">
      <t>オオフナト</t>
    </rPh>
    <phoneticPr fontId="2"/>
  </si>
  <si>
    <t>金属製品</t>
    <phoneticPr fontId="2"/>
  </si>
  <si>
    <t>香川県</t>
    <rPh sb="0" eb="3">
      <t>カガワケン</t>
    </rPh>
    <phoneticPr fontId="2"/>
  </si>
  <si>
    <t>多度津</t>
    <rPh sb="0" eb="1">
      <t>オオ</t>
    </rPh>
    <rPh sb="1" eb="2">
      <t>ド</t>
    </rPh>
    <rPh sb="2" eb="3">
      <t>ツ</t>
    </rPh>
    <phoneticPr fontId="2"/>
  </si>
  <si>
    <t>高知県</t>
    <phoneticPr fontId="2"/>
  </si>
  <si>
    <t>須崎</t>
    <phoneticPr fontId="2"/>
  </si>
  <si>
    <t>水島</t>
    <rPh sb="0" eb="2">
      <t>ミズシマ</t>
    </rPh>
    <phoneticPr fontId="2"/>
  </si>
  <si>
    <t>北海道</t>
    <rPh sb="0" eb="3">
      <t>ホッカイドウ</t>
    </rPh>
    <phoneticPr fontId="2"/>
  </si>
  <si>
    <t>長崎県</t>
    <rPh sb="0" eb="3">
      <t>ナガサキケン</t>
    </rPh>
    <phoneticPr fontId="2"/>
  </si>
  <si>
    <t>ゴム製品</t>
    <rPh sb="2" eb="4">
      <t>セイヒン</t>
    </rPh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</si>
  <si>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</si>
  <si>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</si>
  <si>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その他機械</t>
    <rPh sb="2" eb="3">
      <t>タ</t>
    </rPh>
    <rPh sb="3" eb="5">
      <t>キカイ</t>
    </rPh>
    <phoneticPr fontId="2"/>
  </si>
  <si>
    <t>砂糖</t>
    <phoneticPr fontId="2"/>
  </si>
  <si>
    <t>キールン（基隆）</t>
    <rPh sb="5" eb="6">
      <t>モト</t>
    </rPh>
    <rPh sb="6" eb="7">
      <t>タカシ</t>
    </rPh>
    <phoneticPr fontId="2"/>
  </si>
  <si>
    <t>台北（淡水新港）</t>
    <rPh sb="0" eb="2">
      <t>タイホク</t>
    </rPh>
    <rPh sb="3" eb="5">
      <t>タンスイ</t>
    </rPh>
    <rPh sb="5" eb="6">
      <t>シン</t>
    </rPh>
    <rPh sb="6" eb="7">
      <t>ミナト</t>
    </rPh>
    <phoneticPr fontId="2"/>
  </si>
  <si>
    <t>金属くず</t>
    <rPh sb="0" eb="2">
      <t>キンゾク</t>
    </rPh>
    <phoneticPr fontId="2"/>
  </si>
  <si>
    <t>その他輸送機械</t>
    <rPh sb="2" eb="3">
      <t>タ</t>
    </rPh>
    <rPh sb="3" eb="5">
      <t>ユソウ</t>
    </rPh>
    <rPh sb="5" eb="7">
      <t>キカイ</t>
    </rPh>
    <phoneticPr fontId="2"/>
  </si>
  <si>
    <t>飲料</t>
    <rPh sb="0" eb="2">
      <t>インリョウ</t>
    </rPh>
    <phoneticPr fontId="2"/>
  </si>
  <si>
    <t>シェンチェン（深洲）</t>
    <rPh sb="7" eb="8">
      <t>フカ</t>
    </rPh>
    <rPh sb="8" eb="9">
      <t>シュウ</t>
    </rPh>
    <phoneticPr fontId="2"/>
  </si>
  <si>
    <t>家具装備品</t>
    <rPh sb="0" eb="2">
      <t>カグ</t>
    </rPh>
    <rPh sb="2" eb="5">
      <t>ソウビヒン</t>
    </rPh>
    <phoneticPr fontId="2"/>
  </si>
  <si>
    <t>その他日用品</t>
    <rPh sb="2" eb="3">
      <t>タ</t>
    </rPh>
    <rPh sb="3" eb="6">
      <t>ニチヨウヒン</t>
    </rPh>
    <phoneticPr fontId="2"/>
  </si>
  <si>
    <t>製造食品</t>
    <rPh sb="0" eb="2">
      <t>セイゾウ</t>
    </rPh>
    <rPh sb="2" eb="4">
      <t>ショクヒン</t>
    </rPh>
    <phoneticPr fontId="2"/>
  </si>
  <si>
    <t>ヤンチョウ（揚州）</t>
    <rPh sb="6" eb="7">
      <t>ア</t>
    </rPh>
    <rPh sb="7" eb="8">
      <t>シュウ</t>
    </rPh>
    <phoneticPr fontId="2"/>
  </si>
  <si>
    <t>原木</t>
    <rPh sb="0" eb="2">
      <t>ゲンボク</t>
    </rPh>
    <phoneticPr fontId="2"/>
  </si>
  <si>
    <t>スラバヤ</t>
    <phoneticPr fontId="2"/>
  </si>
  <si>
    <t>化学肥料</t>
    <rPh sb="0" eb="4">
      <t>カガクヒリョウ</t>
    </rPh>
    <phoneticPr fontId="2"/>
  </si>
  <si>
    <t>その他林産品</t>
    <rPh sb="2" eb="3">
      <t>タ</t>
    </rPh>
    <rPh sb="3" eb="6">
      <t>リンサンヒン</t>
    </rPh>
    <phoneticPr fontId="2"/>
  </si>
  <si>
    <t>産業機械</t>
    <rPh sb="0" eb="2">
      <t>サンギョウ</t>
    </rPh>
    <rPh sb="2" eb="4">
      <t>キカイ</t>
    </rPh>
    <phoneticPr fontId="2"/>
  </si>
  <si>
    <t>化学肥料</t>
    <rPh sb="2" eb="4">
      <t>ヒリョウ</t>
    </rPh>
    <phoneticPr fontId="2"/>
  </si>
  <si>
    <t>クイニヨン</t>
    <phoneticPr fontId="2"/>
  </si>
  <si>
    <t>フーミ</t>
    <phoneticPr fontId="2"/>
  </si>
  <si>
    <t>諸港</t>
    <rPh sb="0" eb="1">
      <t>ショ</t>
    </rPh>
    <rPh sb="1" eb="2">
      <t>ミナト</t>
    </rPh>
    <phoneticPr fontId="2"/>
  </si>
  <si>
    <t>木材チップ</t>
    <rPh sb="0" eb="2">
      <t>モクザイ</t>
    </rPh>
    <phoneticPr fontId="2"/>
  </si>
  <si>
    <t>ジェベルアリ</t>
    <phoneticPr fontId="2"/>
  </si>
  <si>
    <t>ジャルジャー</t>
    <phoneticPr fontId="2"/>
  </si>
  <si>
    <t>自動車部品</t>
    <phoneticPr fontId="2"/>
  </si>
  <si>
    <t>トルコ</t>
    <phoneticPr fontId="2"/>
  </si>
  <si>
    <t>メルシン</t>
    <phoneticPr fontId="2"/>
  </si>
  <si>
    <t>ニューカッスル</t>
    <phoneticPr fontId="2"/>
  </si>
  <si>
    <t>原塩</t>
    <rPh sb="0" eb="1">
      <t>ゲン</t>
    </rPh>
    <rPh sb="1" eb="2">
      <t>シオ</t>
    </rPh>
    <phoneticPr fontId="2"/>
  </si>
  <si>
    <t>ラスぺチア</t>
    <phoneticPr fontId="2"/>
  </si>
  <si>
    <t>ビルヘルムスハーフェン</t>
    <phoneticPr fontId="2"/>
  </si>
  <si>
    <t>サンアントニオ</t>
    <phoneticPr fontId="2"/>
  </si>
  <si>
    <t>化学薬品</t>
    <rPh sb="0" eb="2">
      <t>カガク</t>
    </rPh>
    <rPh sb="2" eb="4">
      <t>ヤクヒン</t>
    </rPh>
    <phoneticPr fontId="2"/>
  </si>
  <si>
    <t>北九州</t>
    <rPh sb="0" eb="3">
      <t>キタキュウシュウ</t>
    </rPh>
    <phoneticPr fontId="2"/>
  </si>
  <si>
    <t>非金属鉱物</t>
    <phoneticPr fontId="2"/>
  </si>
  <si>
    <t>重油</t>
    <phoneticPr fontId="2"/>
  </si>
  <si>
    <t>その他畜産品</t>
    <rPh sb="2" eb="3">
      <t>タ</t>
    </rPh>
    <rPh sb="3" eb="6">
      <t>チクサンヒン</t>
    </rPh>
    <phoneticPr fontId="2"/>
  </si>
  <si>
    <t>鋼材</t>
    <rPh sb="0" eb="2">
      <t>コウザイ</t>
    </rPh>
    <phoneticPr fontId="2"/>
  </si>
  <si>
    <t>家具装備品</t>
    <rPh sb="0" eb="2">
      <t>カグ</t>
    </rPh>
    <rPh sb="2" eb="5">
      <t>ソウビヒン</t>
    </rPh>
    <phoneticPr fontId="2"/>
  </si>
  <si>
    <t>木製品</t>
    <rPh sb="0" eb="3">
      <t>モクセイヒン</t>
    </rPh>
    <phoneticPr fontId="2"/>
  </si>
  <si>
    <t>小名浜</t>
    <rPh sb="0" eb="2">
      <t>オナ</t>
    </rPh>
    <rPh sb="2" eb="3">
      <t>ハマ</t>
    </rPh>
    <phoneticPr fontId="2"/>
  </si>
  <si>
    <t>その他の石油</t>
    <rPh sb="2" eb="3">
      <t>タ</t>
    </rPh>
    <rPh sb="4" eb="6">
      <t>セキユ</t>
    </rPh>
    <phoneticPr fontId="2"/>
  </si>
  <si>
    <t>製材</t>
    <rPh sb="0" eb="2">
      <t>セイザイ</t>
    </rPh>
    <phoneticPr fontId="2"/>
  </si>
  <si>
    <t>石材</t>
    <rPh sb="0" eb="2">
      <t>セキザイ</t>
    </rPh>
    <phoneticPr fontId="2"/>
  </si>
  <si>
    <t>柏崎</t>
    <rPh sb="0" eb="2">
      <t>カシワサキ</t>
    </rPh>
    <phoneticPr fontId="2"/>
  </si>
  <si>
    <t>石川県</t>
    <rPh sb="0" eb="3">
      <t>イシカワケン</t>
    </rPh>
    <phoneticPr fontId="2"/>
  </si>
  <si>
    <t>金沢</t>
    <rPh sb="0" eb="2">
      <t>カナザワ</t>
    </rPh>
    <phoneticPr fontId="2"/>
  </si>
  <si>
    <t>鳥取県</t>
    <rPh sb="0" eb="3">
      <t>トットリケン</t>
    </rPh>
    <phoneticPr fontId="2"/>
  </si>
  <si>
    <t>境</t>
    <rPh sb="0" eb="1">
      <t>サカイ</t>
    </rPh>
    <phoneticPr fontId="2"/>
  </si>
  <si>
    <t>化学肥料</t>
    <rPh sb="0" eb="2">
      <t>カガク</t>
    </rPh>
    <rPh sb="2" eb="4">
      <t>ヒリョウ</t>
    </rPh>
    <phoneticPr fontId="2"/>
  </si>
  <si>
    <t>宇部</t>
    <rPh sb="0" eb="2">
      <t>ウベ</t>
    </rPh>
    <phoneticPr fontId="2"/>
  </si>
  <si>
    <t>多度津</t>
    <rPh sb="0" eb="1">
      <t>オオ</t>
    </rPh>
    <rPh sb="1" eb="2">
      <t>ド</t>
    </rPh>
    <rPh sb="2" eb="3">
      <t>ツ</t>
    </rPh>
    <phoneticPr fontId="2"/>
  </si>
  <si>
    <t>金属製品</t>
    <rPh sb="0" eb="2">
      <t>キンゾク</t>
    </rPh>
    <rPh sb="2" eb="4">
      <t>セイヒン</t>
    </rPh>
    <phoneticPr fontId="2"/>
  </si>
  <si>
    <t>窯業品</t>
    <rPh sb="0" eb="3">
      <t>ヨウギョウヒン</t>
    </rPh>
    <phoneticPr fontId="2"/>
  </si>
  <si>
    <t>石灰石</t>
    <phoneticPr fontId="2"/>
  </si>
  <si>
    <t>米</t>
    <phoneticPr fontId="2"/>
  </si>
  <si>
    <t>豆類</t>
    <rPh sb="0" eb="2">
      <t>マメルイ</t>
    </rPh>
    <phoneticPr fontId="2"/>
  </si>
  <si>
    <t>石材</t>
    <phoneticPr fontId="2"/>
  </si>
  <si>
    <t>自動車部品</t>
    <rPh sb="0" eb="3">
      <t>ジドウシャ</t>
    </rPh>
    <rPh sb="3" eb="5">
      <t>ブヒン</t>
    </rPh>
    <phoneticPr fontId="2"/>
  </si>
  <si>
    <t>産業機械</t>
    <phoneticPr fontId="2"/>
  </si>
  <si>
    <t>化学肥料</t>
    <rPh sb="0" eb="2">
      <t>カガク</t>
    </rPh>
    <rPh sb="2" eb="4">
      <t>ヒリョウ</t>
    </rPh>
    <phoneticPr fontId="2"/>
  </si>
  <si>
    <t>染料・塗料・合成樹脂・その他化学工業品</t>
    <phoneticPr fontId="2"/>
  </si>
  <si>
    <t>製造食品</t>
    <phoneticPr fontId="2"/>
  </si>
  <si>
    <t>ゴム製品</t>
    <rPh sb="2" eb="4">
      <t>セイヒン</t>
    </rPh>
    <phoneticPr fontId="2"/>
  </si>
  <si>
    <t>再利用資材</t>
    <rPh sb="0" eb="3">
      <t>サイリヨウ</t>
    </rPh>
    <rPh sb="3" eb="5">
      <t>シザイ</t>
    </rPh>
    <phoneticPr fontId="2"/>
  </si>
  <si>
    <t>輸送用容器</t>
    <phoneticPr fontId="2"/>
  </si>
  <si>
    <t>博多</t>
    <rPh sb="0" eb="2">
      <t>ハカタ</t>
    </rPh>
    <phoneticPr fontId="2"/>
  </si>
  <si>
    <t>電機機械</t>
    <rPh sb="0" eb="4">
      <t>デンキキカイ</t>
    </rPh>
    <phoneticPr fontId="2"/>
  </si>
  <si>
    <t>飲料</t>
    <phoneticPr fontId="2"/>
  </si>
  <si>
    <t>苅田</t>
    <rPh sb="0" eb="2">
      <t>カンダ</t>
    </rPh>
    <phoneticPr fontId="2"/>
  </si>
  <si>
    <t>その他繊維工業品+D137</t>
    <phoneticPr fontId="2"/>
  </si>
  <si>
    <t>県内諸港</t>
    <rPh sb="0" eb="2">
      <t>ケンナイ</t>
    </rPh>
    <rPh sb="2" eb="3">
      <t>ショ</t>
    </rPh>
    <rPh sb="3" eb="4">
      <t>ミナト</t>
    </rPh>
    <phoneticPr fontId="2"/>
  </si>
  <si>
    <t>ニンポーチョウシャン（寧波－舟山）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</si>
</sst>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);\(#,##0\)"/>
    <numFmt numFmtId="179" formatCode="#,##0.000;[Red]\-#,##0.000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color rgb="FFFF0000"/>
      <name val="HG創英角ﾎﾟｯﾌﾟ体"/>
      <family val="3"/>
      <charset val="128"/>
    </font>
    <font>
      <sz val="11"/>
      <color rgb="FFFF0000"/>
      <name val="HG創英角ﾎﾟｯﾌﾟ体"/>
      <family val="3"/>
      <charset val="128"/>
    </font>
    <font>
      <sz val="12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2"/>
      <name val="Arial Unicode MS"/>
      <family val="3"/>
      <charset val="128"/>
    </font>
    <font>
      <b/>
      <sz val="12"/>
      <name val="ＭＳ Ｐゴシック"/>
      <family val="3"/>
      <charset val="128"/>
      <scheme val="minor"/>
    </font>
    <font>
      <sz val="9"/>
      <name val="Arial Unicode MS"/>
      <family val="3"/>
      <charset val="128"/>
    </font>
    <font>
      <sz val="9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8.5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55">
    <border>
      <left/>
      <right/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tted">
        <color indexed="64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 style="dotted">
        <color indexed="64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dotted">
        <color indexed="64"/>
      </right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indexed="64"/>
      </bottom>
      <diagonal/>
    </border>
    <border>
      <left/>
      <right style="thin">
        <color auto="1"/>
      </right>
      <top style="dotted">
        <color auto="1"/>
      </top>
      <bottom style="dotted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dotted">
        <color auto="1"/>
      </left>
      <right style="thin">
        <color auto="1"/>
      </right>
      <top style="dotted">
        <color indexed="64"/>
      </top>
      <bottom/>
      <diagonal/>
    </border>
    <border>
      <left style="dotted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/>
      <diagonal/>
    </border>
    <border>
      <left style="thin">
        <color auto="1"/>
      </left>
      <right style="dotted">
        <color indexed="64"/>
      </right>
      <top style="dotted">
        <color indexed="8"/>
      </top>
      <bottom/>
      <diagonal/>
    </border>
    <border>
      <left/>
      <right style="thin">
        <color auto="1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/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dotted">
        <color indexed="8"/>
      </top>
      <bottom style="dotted">
        <color indexed="64"/>
      </bottom>
      <diagonal/>
    </border>
    <border>
      <left/>
      <right style="thin">
        <color auto="1"/>
      </right>
      <top style="dott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8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dotted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auto="1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dotted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auto="1"/>
      </top>
      <bottom/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indexed="64"/>
      </bottom>
      <diagonal/>
    </border>
    <border>
      <left/>
      <right style="thin">
        <color auto="1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dotted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dotted">
        <color auto="1"/>
      </right>
      <top style="dotted">
        <color indexed="8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 style="dotted">
        <color indexed="64"/>
      </right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dotted">
        <color indexed="8"/>
      </right>
      <top style="thin">
        <color indexed="8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dotted">
        <color auto="1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dotted">
        <color indexed="8"/>
      </right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indexed="8"/>
      </left>
      <right style="thin">
        <color auto="1"/>
      </right>
      <top/>
      <bottom style="dotted">
        <color indexed="8"/>
      </bottom>
      <diagonal/>
    </border>
    <border>
      <left style="thin">
        <color auto="1"/>
      </left>
      <right style="dotted">
        <color indexed="64"/>
      </right>
      <top/>
      <bottom style="dotted">
        <color indexed="8"/>
      </bottom>
      <diagonal/>
    </border>
    <border>
      <left/>
      <right style="thin">
        <color auto="1"/>
      </right>
      <top/>
      <bottom style="dotted">
        <color indexed="8"/>
      </bottom>
      <diagonal/>
    </border>
    <border>
      <left style="thin">
        <color auto="1"/>
      </left>
      <right style="thin">
        <color auto="1"/>
      </right>
      <top/>
      <bottom style="dotted">
        <color indexed="8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auto="1"/>
      </bottom>
      <diagonal/>
    </border>
    <border>
      <left/>
      <right style="thin">
        <color auto="1"/>
      </right>
      <top style="thin">
        <color indexed="8"/>
      </top>
      <bottom style="dotted">
        <color auto="1"/>
      </bottom>
      <diagonal/>
    </border>
    <border>
      <left/>
      <right style="medium">
        <color indexed="64"/>
      </right>
      <top style="thin">
        <color indexed="8"/>
      </top>
      <bottom style="dotted">
        <color auto="1"/>
      </bottom>
      <diagonal/>
    </border>
    <border>
      <left/>
      <right/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indexed="8"/>
      </top>
      <bottom/>
      <diagonal/>
    </border>
    <border>
      <left style="thin">
        <color auto="1"/>
      </left>
      <right style="medium">
        <color auto="1"/>
      </right>
      <top style="thin">
        <color indexed="8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dashed">
        <color indexed="64"/>
      </right>
      <top style="dotted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auto="1"/>
      </top>
      <bottom/>
      <diagonal/>
    </border>
    <border>
      <left style="thin">
        <color auto="1"/>
      </left>
      <right style="dotted">
        <color auto="1"/>
      </right>
      <top style="thin">
        <color indexed="64"/>
      </top>
      <bottom/>
      <diagonal/>
    </border>
    <border>
      <left style="dotted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dotted">
        <color auto="1"/>
      </top>
      <bottom style="dotted">
        <color indexed="64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/>
      <right style="dotted">
        <color indexed="8"/>
      </right>
      <top style="thin">
        <color indexed="8"/>
      </top>
      <bottom/>
      <diagonal/>
    </border>
    <border>
      <left style="thin">
        <color indexed="8"/>
      </left>
      <right style="dotted">
        <color indexed="8"/>
      </right>
      <top style="dotted">
        <color auto="1"/>
      </top>
      <bottom style="dotted">
        <color indexed="64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indexed="64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/>
      <bottom/>
      <diagonal/>
    </border>
    <border>
      <left style="dotted">
        <color indexed="64"/>
      </left>
      <right style="thin">
        <color auto="1"/>
      </right>
      <top style="dotted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0"/>
    <xf numFmtId="38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</cellStyleXfs>
  <cellXfs count="654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38" fontId="1" fillId="0" borderId="0" xfId="1" applyFill="1">
      <alignment vertical="center"/>
    </xf>
    <xf numFmtId="38" fontId="3" fillId="0" borderId="0" xfId="1" applyFont="1" applyFill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shrinkToFit="1"/>
    </xf>
    <xf numFmtId="38" fontId="1" fillId="0" borderId="0" xfId="1" applyFont="1" applyFill="1">
      <alignment vertical="center"/>
    </xf>
    <xf numFmtId="38" fontId="1" fillId="0" borderId="0" xfId="1" applyFill="1" applyBorder="1">
      <alignment vertical="center"/>
    </xf>
    <xf numFmtId="0" fontId="4" fillId="0" borderId="0" xfId="0" applyFont="1" applyAlignment="1">
      <alignment vertical="center" shrinkToFit="1"/>
    </xf>
    <xf numFmtId="38" fontId="1" fillId="0" borderId="0" xfId="1" applyFont="1" applyFill="1" applyAlignment="1">
      <alignment vertical="center" shrinkToFit="1"/>
    </xf>
    <xf numFmtId="38" fontId="1" fillId="0" borderId="0" xfId="1" applyFont="1" applyFill="1" applyBorder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4" fillId="0" borderId="0" xfId="1" applyFont="1" applyFill="1" applyBorder="1" applyAlignment="1">
      <alignment vertical="center" shrinkToFit="1"/>
    </xf>
    <xf numFmtId="0" fontId="8" fillId="0" borderId="0" xfId="0" applyFont="1" applyAlignment="1">
      <alignment vertical="center" wrapText="1" shrinkToFit="1"/>
    </xf>
    <xf numFmtId="38" fontId="1" fillId="0" borderId="0" xfId="1" applyFont="1" applyBorder="1" applyAlignment="1">
      <alignment vertical="center" shrinkToFit="1"/>
    </xf>
    <xf numFmtId="38" fontId="0" fillId="0" borderId="0" xfId="1" applyFont="1" applyFill="1">
      <alignment vertical="center"/>
    </xf>
    <xf numFmtId="38" fontId="0" fillId="0" borderId="0" xfId="1" applyFont="1" applyFill="1" applyAlignment="1">
      <alignment horizontal="right" vertical="center"/>
    </xf>
    <xf numFmtId="38" fontId="7" fillId="0" borderId="0" xfId="1" applyFont="1" applyFill="1" applyBorder="1" applyAlignment="1">
      <alignment vertical="center" shrinkToFit="1"/>
    </xf>
    <xf numFmtId="0" fontId="7" fillId="0" borderId="0" xfId="0" applyFont="1">
      <alignment vertical="center"/>
    </xf>
    <xf numFmtId="38" fontId="12" fillId="0" borderId="0" xfId="1" applyFont="1" applyFill="1">
      <alignment vertical="center"/>
    </xf>
    <xf numFmtId="38" fontId="7" fillId="0" borderId="0" xfId="1" applyFont="1" applyFill="1">
      <alignment vertical="center"/>
    </xf>
    <xf numFmtId="38" fontId="7" fillId="0" borderId="0" xfId="1" applyFont="1" applyFill="1" applyAlignment="1">
      <alignment horizontal="center" vertical="center"/>
    </xf>
    <xf numFmtId="38" fontId="7" fillId="0" borderId="0" xfId="1" applyFont="1" applyFill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>
      <alignment vertical="center"/>
    </xf>
    <xf numFmtId="0" fontId="7" fillId="0" borderId="0" xfId="0" applyFont="1" applyAlignment="1">
      <alignment horizontal="left" vertical="center" indent="11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vertical="center" shrinkToFit="1"/>
    </xf>
    <xf numFmtId="38" fontId="13" fillId="0" borderId="0" xfId="0" applyNumberFormat="1" applyFont="1" applyAlignment="1">
      <alignment vertical="center" shrinkToFit="1"/>
    </xf>
    <xf numFmtId="38" fontId="13" fillId="0" borderId="0" xfId="1" applyFont="1" applyFill="1" applyAlignment="1">
      <alignment vertical="center" shrinkToFit="1"/>
    </xf>
    <xf numFmtId="0" fontId="13" fillId="0" borderId="1" xfId="0" applyFont="1" applyBorder="1" applyAlignment="1">
      <alignment vertical="center" shrinkToFit="1"/>
    </xf>
    <xf numFmtId="38" fontId="7" fillId="0" borderId="2" xfId="1" applyFont="1" applyFill="1" applyBorder="1" applyAlignment="1">
      <alignment vertical="center" shrinkToFit="1"/>
    </xf>
    <xf numFmtId="38" fontId="7" fillId="0" borderId="0" xfId="1" applyFont="1" applyBorder="1" applyAlignment="1">
      <alignment vertical="center" shrinkToFit="1"/>
    </xf>
    <xf numFmtId="38" fontId="7" fillId="0" borderId="0" xfId="1" applyFont="1" applyFill="1" applyBorder="1">
      <alignment vertical="center"/>
    </xf>
    <xf numFmtId="0" fontId="14" fillId="0" borderId="0" xfId="0" applyFont="1">
      <alignment vertical="center"/>
    </xf>
    <xf numFmtId="38" fontId="7" fillId="0" borderId="4" xfId="1" applyFont="1" applyFill="1" applyBorder="1" applyAlignment="1">
      <alignment vertical="center" shrinkToFit="1"/>
    </xf>
    <xf numFmtId="0" fontId="13" fillId="0" borderId="4" xfId="0" applyFont="1" applyBorder="1" applyAlignment="1">
      <alignment vertical="center" shrinkToFit="1"/>
    </xf>
    <xf numFmtId="0" fontId="16" fillId="0" borderId="0" xfId="0" applyFont="1" applyAlignment="1">
      <alignment vertical="center" wrapText="1" shrinkToFit="1"/>
    </xf>
    <xf numFmtId="0" fontId="13" fillId="0" borderId="15" xfId="0" applyFont="1" applyBorder="1" applyAlignment="1">
      <alignment vertical="center" shrinkToFit="1"/>
    </xf>
    <xf numFmtId="0" fontId="13" fillId="0" borderId="16" xfId="0" applyFont="1" applyBorder="1" applyAlignment="1">
      <alignment vertical="center" shrinkToFit="1"/>
    </xf>
    <xf numFmtId="38" fontId="13" fillId="0" borderId="0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0" fontId="10" fillId="0" borderId="0" xfId="0" applyFont="1" applyAlignment="1">
      <alignment vertical="center" wrapText="1" shrinkToFit="1"/>
    </xf>
    <xf numFmtId="38" fontId="7" fillId="0" borderId="7" xfId="1" applyFont="1" applyFill="1" applyBorder="1" applyAlignment="1">
      <alignment horizontal="center" vertical="center" shrinkToFit="1"/>
    </xf>
    <xf numFmtId="38" fontId="7" fillId="0" borderId="7" xfId="1" applyFont="1" applyFill="1" applyBorder="1" applyAlignment="1">
      <alignment vertical="center" shrinkToFit="1"/>
    </xf>
    <xf numFmtId="0" fontId="13" fillId="0" borderId="17" xfId="0" applyFont="1" applyBorder="1" applyAlignment="1">
      <alignment vertical="center" shrinkToFit="1"/>
    </xf>
    <xf numFmtId="38" fontId="13" fillId="0" borderId="7" xfId="1" applyFont="1" applyFill="1" applyBorder="1" applyAlignment="1">
      <alignment vertical="center" shrinkToFit="1"/>
    </xf>
    <xf numFmtId="0" fontId="13" fillId="0" borderId="7" xfId="0" applyFont="1" applyBorder="1" applyAlignment="1">
      <alignment vertical="center" shrinkToFit="1"/>
    </xf>
    <xf numFmtId="0" fontId="7" fillId="0" borderId="20" xfId="0" applyFont="1" applyBorder="1" applyAlignment="1">
      <alignment vertical="center" shrinkToFit="1"/>
    </xf>
    <xf numFmtId="38" fontId="7" fillId="0" borderId="32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21" xfId="1" applyFont="1" applyFill="1" applyBorder="1" applyAlignment="1">
      <alignment vertical="center" shrinkToFit="1"/>
    </xf>
    <xf numFmtId="38" fontId="7" fillId="0" borderId="42" xfId="1" applyFont="1" applyFill="1" applyBorder="1" applyAlignment="1">
      <alignment horizontal="center" vertical="center" shrinkToFit="1"/>
    </xf>
    <xf numFmtId="38" fontId="7" fillId="0" borderId="44" xfId="1" applyFont="1" applyFill="1" applyBorder="1" applyAlignment="1">
      <alignment vertical="center" shrinkToFit="1"/>
    </xf>
    <xf numFmtId="38" fontId="7" fillId="0" borderId="47" xfId="1" applyFont="1" applyFill="1" applyBorder="1" applyAlignment="1">
      <alignment horizontal="center" vertical="center" shrinkToFit="1"/>
    </xf>
    <xf numFmtId="38" fontId="7" fillId="0" borderId="47" xfId="1" applyFont="1" applyFill="1" applyBorder="1" applyAlignment="1">
      <alignment vertical="center" shrinkToFit="1"/>
    </xf>
    <xf numFmtId="38" fontId="7" fillId="0" borderId="49" xfId="1" applyFont="1" applyFill="1" applyBorder="1" applyAlignment="1">
      <alignment vertical="center" shrinkToFit="1"/>
    </xf>
    <xf numFmtId="0" fontId="0" fillId="0" borderId="0" xfId="0" applyAlignment="1">
      <alignment horizontal="left" vertical="top"/>
    </xf>
    <xf numFmtId="0" fontId="18" fillId="0" borderId="0" xfId="0" applyFont="1">
      <alignment vertical="center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3" fontId="24" fillId="0" borderId="54" xfId="0" applyNumberFormat="1" applyFont="1" applyBorder="1" applyAlignment="1">
      <alignment vertical="center" shrinkToFit="1"/>
    </xf>
    <xf numFmtId="3" fontId="24" fillId="0" borderId="55" xfId="0" applyNumberFormat="1" applyFont="1" applyBorder="1" applyAlignment="1">
      <alignment vertical="center" shrinkToFit="1"/>
    </xf>
    <xf numFmtId="1" fontId="24" fillId="0" borderId="54" xfId="0" applyNumberFormat="1" applyFont="1" applyBorder="1" applyAlignment="1">
      <alignment vertical="center" shrinkToFit="1"/>
    </xf>
    <xf numFmtId="0" fontId="7" fillId="0" borderId="56" xfId="0" applyFont="1" applyBorder="1" applyAlignment="1">
      <alignment horizontal="center" vertical="center" wrapText="1"/>
    </xf>
    <xf numFmtId="3" fontId="24" fillId="0" borderId="57" xfId="0" applyNumberFormat="1" applyFont="1" applyBorder="1" applyAlignment="1">
      <alignment vertical="center" shrinkToFit="1"/>
    </xf>
    <xf numFmtId="3" fontId="24" fillId="0" borderId="58" xfId="0" applyNumberFormat="1" applyFont="1" applyBorder="1" applyAlignment="1">
      <alignment vertical="center" shrinkToFit="1"/>
    </xf>
    <xf numFmtId="0" fontId="25" fillId="0" borderId="0" xfId="0" applyFont="1" applyAlignment="1">
      <alignment vertical="top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top"/>
    </xf>
    <xf numFmtId="0" fontId="7" fillId="0" borderId="54" xfId="0" applyFont="1" applyBorder="1" applyAlignment="1">
      <alignment horizontal="center" vertical="center" wrapText="1"/>
    </xf>
    <xf numFmtId="0" fontId="26" fillId="0" borderId="66" xfId="0" applyFont="1" applyBorder="1" applyAlignment="1">
      <alignment horizontal="center" vertical="center"/>
    </xf>
    <xf numFmtId="0" fontId="26" fillId="0" borderId="54" xfId="0" applyFont="1" applyBorder="1">
      <alignment vertical="center"/>
    </xf>
    <xf numFmtId="3" fontId="26" fillId="0" borderId="54" xfId="0" applyNumberFormat="1" applyFont="1" applyBorder="1">
      <alignment vertical="center"/>
    </xf>
    <xf numFmtId="3" fontId="26" fillId="0" borderId="54" xfId="0" applyNumberFormat="1" applyFont="1" applyBorder="1" applyAlignment="1">
      <alignment vertical="center" wrapText="1"/>
    </xf>
    <xf numFmtId="3" fontId="26" fillId="0" borderId="55" xfId="0" applyNumberFormat="1" applyFont="1" applyBorder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top"/>
    </xf>
    <xf numFmtId="0" fontId="26" fillId="0" borderId="67" xfId="0" applyFont="1" applyBorder="1" applyAlignment="1">
      <alignment horizontal="center" vertical="center"/>
    </xf>
    <xf numFmtId="3" fontId="26" fillId="0" borderId="57" xfId="0" applyNumberFormat="1" applyFont="1" applyBorder="1">
      <alignment vertical="center"/>
    </xf>
    <xf numFmtId="3" fontId="26" fillId="0" borderId="58" xfId="0" applyNumberFormat="1" applyFont="1" applyBorder="1">
      <alignment vertical="center"/>
    </xf>
    <xf numFmtId="0" fontId="11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26" fillId="0" borderId="68" xfId="0" applyFont="1" applyBorder="1" applyAlignment="1">
      <alignment horizontal="center" vertical="center"/>
    </xf>
    <xf numFmtId="3" fontId="26" fillId="0" borderId="59" xfId="0" applyNumberFormat="1" applyFont="1" applyBorder="1">
      <alignment vertical="center"/>
    </xf>
    <xf numFmtId="3" fontId="26" fillId="0" borderId="60" xfId="0" applyNumberFormat="1" applyFont="1" applyBorder="1">
      <alignment vertical="center"/>
    </xf>
    <xf numFmtId="38" fontId="7" fillId="0" borderId="69" xfId="1" applyFont="1" applyFill="1" applyBorder="1" applyAlignment="1">
      <alignment vertical="center" shrinkToFit="1"/>
    </xf>
    <xf numFmtId="0" fontId="13" fillId="0" borderId="72" xfId="0" applyFont="1" applyBorder="1" applyAlignment="1">
      <alignment vertical="center" shrinkToFit="1"/>
    </xf>
    <xf numFmtId="0" fontId="13" fillId="0" borderId="73" xfId="0" applyFont="1" applyBorder="1" applyAlignment="1">
      <alignment vertical="center" shrinkToFit="1"/>
    </xf>
    <xf numFmtId="0" fontId="13" fillId="0" borderId="71" xfId="0" applyFont="1" applyBorder="1" applyAlignment="1">
      <alignment vertical="center" shrinkToFit="1"/>
    </xf>
    <xf numFmtId="38" fontId="13" fillId="0" borderId="71" xfId="1" applyFont="1" applyFill="1" applyBorder="1" applyAlignment="1">
      <alignment vertical="center" shrinkToFit="1"/>
    </xf>
    <xf numFmtId="0" fontId="13" fillId="0" borderId="29" xfId="0" applyFont="1" applyBorder="1" applyAlignment="1">
      <alignment vertical="center" shrinkToFit="1"/>
    </xf>
    <xf numFmtId="0" fontId="13" fillId="0" borderId="75" xfId="0" applyFont="1" applyBorder="1" applyAlignment="1">
      <alignment vertical="center" shrinkToFit="1"/>
    </xf>
    <xf numFmtId="0" fontId="13" fillId="0" borderId="76" xfId="0" applyFont="1" applyBorder="1" applyAlignment="1">
      <alignment vertical="center" shrinkToFit="1"/>
    </xf>
    <xf numFmtId="38" fontId="13" fillId="0" borderId="76" xfId="1" applyFont="1" applyFill="1" applyBorder="1" applyAlignment="1">
      <alignment vertical="center" shrinkToFit="1"/>
    </xf>
    <xf numFmtId="0" fontId="13" fillId="0" borderId="24" xfId="0" applyFont="1" applyBorder="1" applyAlignment="1">
      <alignment vertical="center" shrinkToFit="1"/>
    </xf>
    <xf numFmtId="0" fontId="13" fillId="0" borderId="77" xfId="0" applyFont="1" applyBorder="1" applyAlignment="1">
      <alignment vertical="center" shrinkToFit="1"/>
    </xf>
    <xf numFmtId="38" fontId="13" fillId="0" borderId="23" xfId="1" applyFont="1" applyFill="1" applyBorder="1" applyAlignment="1">
      <alignment vertical="center" shrinkToFit="1"/>
    </xf>
    <xf numFmtId="0" fontId="13" fillId="0" borderId="35" xfId="0" applyFont="1" applyBorder="1" applyAlignment="1">
      <alignment vertical="center" shrinkToFit="1"/>
    </xf>
    <xf numFmtId="0" fontId="13" fillId="0" borderId="26" xfId="0" applyFont="1" applyBorder="1" applyAlignment="1">
      <alignment vertical="center" shrinkToFit="1"/>
    </xf>
    <xf numFmtId="0" fontId="13" fillId="0" borderId="78" xfId="0" applyFont="1" applyBorder="1" applyAlignment="1">
      <alignment vertical="center" shrinkToFit="1"/>
    </xf>
    <xf numFmtId="0" fontId="13" fillId="0" borderId="22" xfId="0" applyFont="1" applyBorder="1" applyAlignment="1">
      <alignment vertical="center" shrinkToFit="1"/>
    </xf>
    <xf numFmtId="38" fontId="13" fillId="0" borderId="22" xfId="1" applyFont="1" applyFill="1" applyBorder="1" applyAlignment="1">
      <alignment vertical="center" shrinkToFit="1"/>
    </xf>
    <xf numFmtId="0" fontId="13" fillId="0" borderId="79" xfId="0" applyFont="1" applyBorder="1" applyAlignment="1">
      <alignment vertical="center" shrinkToFit="1"/>
    </xf>
    <xf numFmtId="0" fontId="13" fillId="0" borderId="80" xfId="0" applyFont="1" applyBorder="1" applyAlignment="1">
      <alignment vertical="center" shrinkToFit="1"/>
    </xf>
    <xf numFmtId="38" fontId="13" fillId="0" borderId="70" xfId="1" applyFont="1" applyFill="1" applyBorder="1" applyAlignment="1">
      <alignment vertical="center" shrinkToFit="1"/>
    </xf>
    <xf numFmtId="0" fontId="13" fillId="0" borderId="81" xfId="0" applyFont="1" applyBorder="1" applyAlignment="1">
      <alignment vertical="center" shrinkToFit="1"/>
    </xf>
    <xf numFmtId="0" fontId="13" fillId="0" borderId="70" xfId="0" applyFont="1" applyBorder="1" applyAlignment="1">
      <alignment vertical="center" shrinkToFit="1"/>
    </xf>
    <xf numFmtId="38" fontId="4" fillId="0" borderId="0" xfId="1" applyFont="1" applyFill="1">
      <alignment vertical="center"/>
    </xf>
    <xf numFmtId="38" fontId="7" fillId="0" borderId="76" xfId="1" applyFont="1" applyFill="1" applyBorder="1" applyAlignment="1">
      <alignment vertical="center" shrinkToFit="1"/>
    </xf>
    <xf numFmtId="38" fontId="7" fillId="0" borderId="70" xfId="1" applyFont="1" applyFill="1" applyBorder="1" applyAlignment="1">
      <alignment horizontal="center" vertical="center" shrinkToFit="1"/>
    </xf>
    <xf numFmtId="0" fontId="13" fillId="0" borderId="69" xfId="0" applyFont="1" applyBorder="1" applyAlignment="1">
      <alignment horizontal="center" vertical="center" shrinkToFit="1"/>
    </xf>
    <xf numFmtId="38" fontId="7" fillId="0" borderId="76" xfId="1" applyFont="1" applyFill="1" applyBorder="1" applyAlignment="1">
      <alignment horizontal="center" vertical="center" shrinkToFit="1"/>
    </xf>
    <xf numFmtId="38" fontId="7" fillId="0" borderId="91" xfId="1" applyFont="1" applyFill="1" applyBorder="1" applyAlignment="1">
      <alignment vertical="center" shrinkToFit="1"/>
    </xf>
    <xf numFmtId="38" fontId="7" fillId="0" borderId="80" xfId="1" applyFont="1" applyFill="1" applyBorder="1" applyAlignment="1">
      <alignment horizontal="center" vertical="center" shrinkToFit="1"/>
    </xf>
    <xf numFmtId="38" fontId="7" fillId="0" borderId="70" xfId="1" applyFont="1" applyFill="1" applyBorder="1" applyAlignment="1">
      <alignment vertical="center" shrinkToFit="1"/>
    </xf>
    <xf numFmtId="38" fontId="7" fillId="0" borderId="42" xfId="1" applyFont="1" applyFill="1" applyBorder="1" applyAlignment="1">
      <alignment vertical="center" shrinkToFit="1"/>
    </xf>
    <xf numFmtId="0" fontId="7" fillId="0" borderId="8" xfId="0" applyFont="1" applyBorder="1">
      <alignment vertical="center"/>
    </xf>
    <xf numFmtId="0" fontId="7" fillId="0" borderId="101" xfId="0" applyFont="1" applyBorder="1">
      <alignment vertical="center"/>
    </xf>
    <xf numFmtId="0" fontId="7" fillId="0" borderId="87" xfId="0" applyFont="1" applyBorder="1" applyAlignment="1">
      <alignment horizontal="right" vertical="center"/>
    </xf>
    <xf numFmtId="0" fontId="7" fillId="0" borderId="90" xfId="0" applyFont="1" applyBorder="1" applyAlignment="1">
      <alignment horizontal="left" vertical="center" indent="1"/>
    </xf>
    <xf numFmtId="0" fontId="7" fillId="0" borderId="19" xfId="0" applyFont="1" applyBorder="1">
      <alignment vertical="center"/>
    </xf>
    <xf numFmtId="0" fontId="7" fillId="0" borderId="20" xfId="0" applyFont="1" applyBorder="1">
      <alignment vertical="center"/>
    </xf>
    <xf numFmtId="38" fontId="7" fillId="0" borderId="70" xfId="1" applyFont="1" applyFill="1" applyBorder="1" applyAlignment="1">
      <alignment horizontal="center" vertical="center"/>
    </xf>
    <xf numFmtId="38" fontId="7" fillId="0" borderId="42" xfId="1" applyFont="1" applyFill="1" applyBorder="1" applyAlignment="1">
      <alignment horizontal="center" vertical="center"/>
    </xf>
    <xf numFmtId="0" fontId="7" fillId="0" borderId="72" xfId="0" applyFont="1" applyBorder="1">
      <alignment vertical="center"/>
    </xf>
    <xf numFmtId="0" fontId="7" fillId="0" borderId="74" xfId="0" applyFont="1" applyBorder="1">
      <alignment vertical="center"/>
    </xf>
    <xf numFmtId="38" fontId="7" fillId="0" borderId="71" xfId="1" applyFont="1" applyFill="1" applyBorder="1">
      <alignment vertical="center"/>
    </xf>
    <xf numFmtId="38" fontId="7" fillId="0" borderId="43" xfId="1" applyFont="1" applyFill="1" applyBorder="1">
      <alignment vertical="center"/>
    </xf>
    <xf numFmtId="0" fontId="7" fillId="0" borderId="29" xfId="0" applyFont="1" applyBorder="1">
      <alignment vertical="center"/>
    </xf>
    <xf numFmtId="0" fontId="7" fillId="0" borderId="4" xfId="0" applyFont="1" applyBorder="1">
      <alignment vertical="center"/>
    </xf>
    <xf numFmtId="38" fontId="7" fillId="0" borderId="83" xfId="1" applyFont="1" applyFill="1" applyBorder="1">
      <alignment vertical="center"/>
    </xf>
    <xf numFmtId="38" fontId="7" fillId="0" borderId="45" xfId="1" applyFont="1" applyFill="1" applyBorder="1">
      <alignment vertical="center"/>
    </xf>
    <xf numFmtId="0" fontId="7" fillId="0" borderId="102" xfId="0" applyFont="1" applyBorder="1">
      <alignment vertical="center"/>
    </xf>
    <xf numFmtId="38" fontId="7" fillId="0" borderId="103" xfId="1" applyFont="1" applyFill="1" applyBorder="1">
      <alignment vertical="center"/>
    </xf>
    <xf numFmtId="38" fontId="7" fillId="0" borderId="104" xfId="1" applyFont="1" applyFill="1" applyBorder="1">
      <alignment vertical="center"/>
    </xf>
    <xf numFmtId="38" fontId="7" fillId="0" borderId="47" xfId="1" applyFont="1" applyFill="1" applyBorder="1">
      <alignment vertical="center"/>
    </xf>
    <xf numFmtId="38" fontId="7" fillId="0" borderId="49" xfId="1" applyFont="1" applyFill="1" applyBorder="1">
      <alignment vertical="center"/>
    </xf>
    <xf numFmtId="0" fontId="7" fillId="0" borderId="84" xfId="0" applyFont="1" applyBorder="1" applyAlignment="1">
      <alignment horizontal="center" vertical="center"/>
    </xf>
    <xf numFmtId="38" fontId="7" fillId="0" borderId="70" xfId="1" applyFont="1" applyFill="1" applyBorder="1">
      <alignment vertical="center"/>
    </xf>
    <xf numFmtId="0" fontId="7" fillId="0" borderId="81" xfId="0" applyFont="1" applyBorder="1">
      <alignment vertical="center"/>
    </xf>
    <xf numFmtId="0" fontId="13" fillId="0" borderId="70" xfId="0" applyFont="1" applyBorder="1" applyAlignment="1">
      <alignment horizontal="center" vertical="center" shrinkToFit="1"/>
    </xf>
    <xf numFmtId="38" fontId="13" fillId="0" borderId="70" xfId="1" applyFont="1" applyFill="1" applyBorder="1" applyAlignment="1">
      <alignment horizontal="center" vertical="center" shrinkToFit="1"/>
    </xf>
    <xf numFmtId="38" fontId="13" fillId="0" borderId="42" xfId="1" applyFont="1" applyFill="1" applyBorder="1" applyAlignment="1">
      <alignment horizontal="center" vertical="center" shrinkToFit="1"/>
    </xf>
    <xf numFmtId="0" fontId="13" fillId="0" borderId="84" xfId="0" applyFont="1" applyBorder="1" applyAlignment="1">
      <alignment horizontal="distributed" vertical="center" shrinkToFit="1"/>
    </xf>
    <xf numFmtId="0" fontId="13" fillId="0" borderId="85" xfId="0" applyFont="1" applyBorder="1" applyAlignment="1">
      <alignment vertical="center" shrinkToFit="1"/>
    </xf>
    <xf numFmtId="0" fontId="13" fillId="0" borderId="83" xfId="0" applyFont="1" applyBorder="1" applyAlignment="1">
      <alignment vertical="center" shrinkToFit="1"/>
    </xf>
    <xf numFmtId="38" fontId="13" fillId="0" borderId="83" xfId="1" applyFont="1" applyFill="1" applyBorder="1" applyAlignment="1">
      <alignment vertical="center" shrinkToFit="1"/>
    </xf>
    <xf numFmtId="38" fontId="13" fillId="0" borderId="110" xfId="1" applyFont="1" applyFill="1" applyBorder="1" applyAlignment="1">
      <alignment vertical="center" shrinkToFit="1"/>
    </xf>
    <xf numFmtId="38" fontId="13" fillId="0" borderId="111" xfId="1" applyFont="1" applyFill="1" applyBorder="1" applyAlignment="1">
      <alignment vertical="center" shrinkToFit="1"/>
    </xf>
    <xf numFmtId="38" fontId="13" fillId="0" borderId="112" xfId="1" applyFont="1" applyFill="1" applyBorder="1" applyAlignment="1">
      <alignment vertical="center" shrinkToFit="1"/>
    </xf>
    <xf numFmtId="0" fontId="13" fillId="0" borderId="48" xfId="0" applyFont="1" applyBorder="1" applyAlignment="1">
      <alignment vertical="center" shrinkToFit="1"/>
    </xf>
    <xf numFmtId="0" fontId="13" fillId="0" borderId="85" xfId="0" applyFont="1" applyBorder="1" applyAlignment="1">
      <alignment horizontal="distributed" vertical="center" shrinkToFit="1"/>
    </xf>
    <xf numFmtId="0" fontId="13" fillId="0" borderId="74" xfId="0" applyFont="1" applyBorder="1" applyAlignment="1">
      <alignment vertical="center" shrinkToFit="1"/>
    </xf>
    <xf numFmtId="38" fontId="13" fillId="0" borderId="114" xfId="1" applyFont="1" applyFill="1" applyBorder="1" applyAlignment="1">
      <alignment vertical="center" shrinkToFit="1"/>
    </xf>
    <xf numFmtId="0" fontId="13" fillId="0" borderId="25" xfId="0" applyFont="1" applyBorder="1" applyAlignment="1">
      <alignment vertical="center" shrinkToFit="1"/>
    </xf>
    <xf numFmtId="38" fontId="13" fillId="0" borderId="115" xfId="1" applyFont="1" applyFill="1" applyBorder="1" applyAlignment="1">
      <alignment vertical="center" shrinkToFit="1"/>
    </xf>
    <xf numFmtId="0" fontId="13" fillId="0" borderId="102" xfId="0" applyFont="1" applyBorder="1" applyAlignment="1">
      <alignment vertical="center" shrinkToFit="1"/>
    </xf>
    <xf numFmtId="38" fontId="13" fillId="0" borderId="42" xfId="1" applyFont="1" applyFill="1" applyBorder="1" applyAlignment="1">
      <alignment vertical="center" shrinkToFit="1"/>
    </xf>
    <xf numFmtId="38" fontId="13" fillId="0" borderId="103" xfId="1" applyFont="1" applyFill="1" applyBorder="1" applyAlignment="1">
      <alignment vertical="center" shrinkToFit="1"/>
    </xf>
    <xf numFmtId="38" fontId="13" fillId="0" borderId="104" xfId="1" applyFont="1" applyFill="1" applyBorder="1" applyAlignment="1">
      <alignment vertical="center" shrinkToFit="1"/>
    </xf>
    <xf numFmtId="0" fontId="6" fillId="0" borderId="85" xfId="0" applyFont="1" applyBorder="1" applyAlignment="1">
      <alignment horizontal="distributed" vertical="center" shrinkToFit="1"/>
    </xf>
    <xf numFmtId="0" fontId="13" fillId="0" borderId="37" xfId="0" applyFont="1" applyBorder="1" applyAlignment="1">
      <alignment vertical="center" shrinkToFit="1"/>
    </xf>
    <xf numFmtId="0" fontId="13" fillId="0" borderId="100" xfId="0" applyFont="1" applyBorder="1" applyAlignment="1">
      <alignment horizontal="center" vertical="center" shrinkToFit="1"/>
    </xf>
    <xf numFmtId="0" fontId="13" fillId="0" borderId="97" xfId="0" applyFont="1" applyBorder="1" applyAlignment="1">
      <alignment horizontal="center" vertical="center" shrinkToFit="1"/>
    </xf>
    <xf numFmtId="38" fontId="13" fillId="0" borderId="47" xfId="1" applyFont="1" applyFill="1" applyBorder="1" applyAlignment="1">
      <alignment vertical="center" shrinkToFit="1"/>
    </xf>
    <xf numFmtId="38" fontId="13" fillId="0" borderId="49" xfId="1" applyFont="1" applyFill="1" applyBorder="1" applyAlignment="1">
      <alignment vertical="center" shrinkToFit="1"/>
    </xf>
    <xf numFmtId="0" fontId="13" fillId="0" borderId="33" xfId="0" applyFont="1" applyBorder="1" applyAlignment="1">
      <alignment vertical="center" shrinkToFit="1"/>
    </xf>
    <xf numFmtId="0" fontId="6" fillId="0" borderId="84" xfId="0" applyFont="1" applyBorder="1" applyAlignment="1">
      <alignment horizontal="distributed" vertical="center"/>
    </xf>
    <xf numFmtId="38" fontId="7" fillId="0" borderId="109" xfId="1" applyFont="1" applyFill="1" applyBorder="1" applyAlignment="1">
      <alignment vertical="center" shrinkToFit="1"/>
    </xf>
    <xf numFmtId="38" fontId="7" fillId="0" borderId="110" xfId="1" applyFont="1" applyFill="1" applyBorder="1" applyAlignment="1">
      <alignment vertical="center" shrinkToFit="1"/>
    </xf>
    <xf numFmtId="38" fontId="7" fillId="0" borderId="39" xfId="1" applyFont="1" applyFill="1" applyBorder="1" applyAlignment="1">
      <alignment vertical="center" shrinkToFit="1"/>
    </xf>
    <xf numFmtId="38" fontId="7" fillId="0" borderId="127" xfId="1" applyFont="1" applyFill="1" applyBorder="1" applyAlignment="1">
      <alignment vertical="center" shrinkToFit="1"/>
    </xf>
    <xf numFmtId="38" fontId="7" fillId="0" borderId="111" xfId="1" applyFont="1" applyFill="1" applyBorder="1" applyAlignment="1">
      <alignment vertical="center" shrinkToFit="1"/>
    </xf>
    <xf numFmtId="38" fontId="7" fillId="0" borderId="195" xfId="1" applyFont="1" applyFill="1" applyBorder="1" applyAlignment="1">
      <alignment horizontal="center" vertical="center" shrinkToFit="1"/>
    </xf>
    <xf numFmtId="38" fontId="7" fillId="0" borderId="85" xfId="1" applyFont="1" applyFill="1" applyBorder="1" applyAlignment="1">
      <alignment vertical="center" shrinkToFit="1"/>
    </xf>
    <xf numFmtId="38" fontId="7" fillId="0" borderId="185" xfId="1" applyFont="1" applyFill="1" applyBorder="1" applyAlignment="1">
      <alignment vertical="center" shrinkToFit="1"/>
    </xf>
    <xf numFmtId="38" fontId="7" fillId="0" borderId="129" xfId="1" applyFont="1" applyFill="1" applyBorder="1" applyAlignment="1">
      <alignment vertical="center" shrinkToFit="1"/>
    </xf>
    <xf numFmtId="38" fontId="7" fillId="0" borderId="48" xfId="1" applyFont="1" applyFill="1" applyBorder="1" applyAlignment="1">
      <alignment vertical="center" shrinkToFit="1"/>
    </xf>
    <xf numFmtId="38" fontId="7" fillId="0" borderId="194" xfId="1" applyFont="1" applyFill="1" applyBorder="1" applyAlignment="1">
      <alignment vertical="center" shrinkToFit="1"/>
    </xf>
    <xf numFmtId="38" fontId="7" fillId="0" borderId="195" xfId="1" applyFont="1" applyFill="1" applyBorder="1" applyAlignment="1">
      <alignment vertical="center" shrinkToFit="1"/>
    </xf>
    <xf numFmtId="38" fontId="7" fillId="0" borderId="197" xfId="1" applyFont="1" applyFill="1" applyBorder="1" applyAlignment="1">
      <alignment vertical="center" shrinkToFit="1"/>
    </xf>
    <xf numFmtId="38" fontId="7" fillId="0" borderId="186" xfId="1" applyFont="1" applyFill="1" applyBorder="1" applyAlignment="1">
      <alignment vertical="center" shrinkToFit="1"/>
    </xf>
    <xf numFmtId="38" fontId="7" fillId="0" borderId="199" xfId="1" applyFont="1" applyFill="1" applyBorder="1" applyAlignment="1">
      <alignment vertical="center" shrinkToFit="1"/>
    </xf>
    <xf numFmtId="38" fontId="7" fillId="0" borderId="200" xfId="1" applyFont="1" applyFill="1" applyBorder="1" applyAlignment="1">
      <alignment vertical="center" shrinkToFit="1"/>
    </xf>
    <xf numFmtId="38" fontId="7" fillId="0" borderId="201" xfId="1" applyFont="1" applyFill="1" applyBorder="1" applyAlignment="1">
      <alignment vertical="center" shrinkToFit="1"/>
    </xf>
    <xf numFmtId="38" fontId="7" fillId="0" borderId="202" xfId="1" applyFont="1" applyFill="1" applyBorder="1" applyAlignment="1">
      <alignment vertical="center" shrinkToFit="1"/>
    </xf>
    <xf numFmtId="38" fontId="7" fillId="0" borderId="204" xfId="1" applyFont="1" applyFill="1" applyBorder="1" applyAlignment="1">
      <alignment vertical="center" shrinkToFit="1"/>
    </xf>
    <xf numFmtId="38" fontId="7" fillId="0" borderId="205" xfId="1" applyFont="1" applyFill="1" applyBorder="1" applyAlignment="1">
      <alignment vertical="center" shrinkToFit="1"/>
    </xf>
    <xf numFmtId="38" fontId="7" fillId="0" borderId="206" xfId="1" applyFont="1" applyFill="1" applyBorder="1" applyAlignment="1">
      <alignment vertical="center" shrinkToFit="1"/>
    </xf>
    <xf numFmtId="38" fontId="7" fillId="0" borderId="208" xfId="1" applyFont="1" applyFill="1" applyBorder="1" applyAlignment="1">
      <alignment vertical="center" shrinkToFit="1"/>
    </xf>
    <xf numFmtId="38" fontId="7" fillId="0" borderId="209" xfId="1" applyFont="1" applyFill="1" applyBorder="1" applyAlignment="1">
      <alignment vertical="center" shrinkToFit="1"/>
    </xf>
    <xf numFmtId="38" fontId="7" fillId="0" borderId="210" xfId="1" applyFont="1" applyFill="1" applyBorder="1" applyAlignment="1">
      <alignment vertical="center" shrinkToFit="1"/>
    </xf>
    <xf numFmtId="38" fontId="7" fillId="0" borderId="211" xfId="1" applyFont="1" applyFill="1" applyBorder="1" applyAlignment="1">
      <alignment vertical="center" shrinkToFit="1"/>
    </xf>
    <xf numFmtId="38" fontId="7" fillId="0" borderId="212" xfId="1" applyFont="1" applyFill="1" applyBorder="1" applyAlignment="1">
      <alignment vertical="center" shrinkToFit="1"/>
    </xf>
    <xf numFmtId="38" fontId="7" fillId="0" borderId="214" xfId="1" applyFont="1" applyFill="1" applyBorder="1" applyAlignment="1">
      <alignment vertical="center" shrinkToFit="1"/>
    </xf>
    <xf numFmtId="38" fontId="7" fillId="0" borderId="215" xfId="1" applyFont="1" applyFill="1" applyBorder="1" applyAlignment="1">
      <alignment vertical="center" shrinkToFit="1"/>
    </xf>
    <xf numFmtId="38" fontId="7" fillId="0" borderId="217" xfId="1" applyFont="1" applyFill="1" applyBorder="1" applyAlignment="1">
      <alignment vertical="center" shrinkToFit="1"/>
    </xf>
    <xf numFmtId="38" fontId="7" fillId="0" borderId="218" xfId="1" applyFont="1" applyFill="1" applyBorder="1" applyAlignment="1">
      <alignment vertical="center" shrinkToFit="1"/>
    </xf>
    <xf numFmtId="38" fontId="7" fillId="0" borderId="219" xfId="1" applyFont="1" applyFill="1" applyBorder="1" applyAlignment="1">
      <alignment vertical="center" shrinkToFit="1"/>
    </xf>
    <xf numFmtId="38" fontId="7" fillId="0" borderId="190" xfId="1" applyFont="1" applyFill="1" applyBorder="1" applyAlignment="1">
      <alignment vertical="center" shrinkToFit="1"/>
    </xf>
    <xf numFmtId="38" fontId="7" fillId="0" borderId="180" xfId="1" applyFont="1" applyFill="1" applyBorder="1" applyAlignment="1">
      <alignment vertical="center" shrinkToFit="1"/>
    </xf>
    <xf numFmtId="38" fontId="7" fillId="0" borderId="191" xfId="1" applyFont="1" applyFill="1" applyBorder="1" applyAlignment="1">
      <alignment vertical="center" shrinkToFit="1"/>
    </xf>
    <xf numFmtId="38" fontId="7" fillId="0" borderId="222" xfId="1" applyFont="1" applyFill="1" applyBorder="1" applyAlignment="1">
      <alignment vertical="center" shrinkToFit="1"/>
    </xf>
    <xf numFmtId="38" fontId="7" fillId="0" borderId="223" xfId="1" applyFont="1" applyFill="1" applyBorder="1" applyAlignment="1">
      <alignment vertical="center" shrinkToFit="1"/>
    </xf>
    <xf numFmtId="38" fontId="7" fillId="0" borderId="224" xfId="1" applyFont="1" applyFill="1" applyBorder="1" applyAlignment="1">
      <alignment vertical="center" shrinkToFit="1"/>
    </xf>
    <xf numFmtId="38" fontId="7" fillId="0" borderId="225" xfId="1" applyFont="1" applyFill="1" applyBorder="1" applyAlignment="1">
      <alignment vertical="center" shrinkToFit="1"/>
    </xf>
    <xf numFmtId="38" fontId="7" fillId="0" borderId="226" xfId="1" applyFont="1" applyFill="1" applyBorder="1" applyAlignment="1">
      <alignment vertical="center" shrinkToFit="1"/>
    </xf>
    <xf numFmtId="38" fontId="7" fillId="0" borderId="227" xfId="1" applyFont="1" applyFill="1" applyBorder="1" applyAlignment="1">
      <alignment vertical="center" shrinkToFit="1"/>
    </xf>
    <xf numFmtId="38" fontId="7" fillId="0" borderId="229" xfId="1" applyFont="1" applyFill="1" applyBorder="1" applyAlignment="1">
      <alignment vertical="center" shrinkToFit="1"/>
    </xf>
    <xf numFmtId="38" fontId="7" fillId="0" borderId="230" xfId="1" applyFont="1" applyFill="1" applyBorder="1" applyAlignment="1">
      <alignment vertical="center" shrinkToFit="1"/>
    </xf>
    <xf numFmtId="38" fontId="7" fillId="0" borderId="232" xfId="1" applyFont="1" applyFill="1" applyBorder="1" applyAlignment="1">
      <alignment vertical="center" shrinkToFit="1"/>
    </xf>
    <xf numFmtId="38" fontId="7" fillId="0" borderId="233" xfId="1" applyFont="1" applyFill="1" applyBorder="1" applyAlignment="1">
      <alignment vertical="center" shrinkToFit="1"/>
    </xf>
    <xf numFmtId="38" fontId="7" fillId="0" borderId="234" xfId="1" applyFont="1" applyFill="1" applyBorder="1" applyAlignment="1">
      <alignment vertical="center" shrinkToFit="1"/>
    </xf>
    <xf numFmtId="38" fontId="7" fillId="0" borderId="236" xfId="1" applyFont="1" applyFill="1" applyBorder="1" applyAlignment="1">
      <alignment vertical="center" shrinkToFit="1"/>
    </xf>
    <xf numFmtId="38" fontId="7" fillId="0" borderId="237" xfId="1" applyFont="1" applyFill="1" applyBorder="1" applyAlignment="1">
      <alignment vertical="center" shrinkToFit="1"/>
    </xf>
    <xf numFmtId="38" fontId="7" fillId="0" borderId="238" xfId="1" applyFont="1" applyFill="1" applyBorder="1" applyAlignment="1">
      <alignment vertical="center" shrinkToFit="1"/>
    </xf>
    <xf numFmtId="38" fontId="7" fillId="0" borderId="239" xfId="1" applyFont="1" applyFill="1" applyBorder="1" applyAlignment="1">
      <alignment vertical="center" shrinkToFit="1"/>
    </xf>
    <xf numFmtId="38" fontId="7" fillId="0" borderId="240" xfId="1" applyFont="1" applyFill="1" applyBorder="1" applyAlignment="1">
      <alignment vertical="center" shrinkToFit="1"/>
    </xf>
    <xf numFmtId="38" fontId="7" fillId="0" borderId="246" xfId="1" applyFont="1" applyFill="1" applyBorder="1" applyAlignment="1">
      <alignment vertical="center" shrinkToFit="1"/>
    </xf>
    <xf numFmtId="38" fontId="7" fillId="0" borderId="247" xfId="1" applyFont="1" applyFill="1" applyBorder="1" applyAlignment="1">
      <alignment vertical="center" shrinkToFit="1"/>
    </xf>
    <xf numFmtId="38" fontId="7" fillId="0" borderId="248" xfId="1" applyFont="1" applyFill="1" applyBorder="1" applyAlignment="1">
      <alignment vertical="center" shrinkToFit="1"/>
    </xf>
    <xf numFmtId="38" fontId="7" fillId="0" borderId="249" xfId="1" applyFont="1" applyFill="1" applyBorder="1" applyAlignment="1">
      <alignment vertical="center" shrinkToFit="1"/>
    </xf>
    <xf numFmtId="38" fontId="7" fillId="0" borderId="250" xfId="1" applyFont="1" applyFill="1" applyBorder="1" applyAlignment="1">
      <alignment vertical="center" shrinkToFit="1"/>
    </xf>
    <xf numFmtId="38" fontId="7" fillId="0" borderId="251" xfId="1" applyFont="1" applyFill="1" applyBorder="1" applyAlignment="1">
      <alignment vertical="center" shrinkToFit="1"/>
    </xf>
    <xf numFmtId="38" fontId="7" fillId="0" borderId="252" xfId="1" applyFont="1" applyFill="1" applyBorder="1" applyAlignment="1">
      <alignment vertical="center" shrinkToFit="1"/>
    </xf>
    <xf numFmtId="38" fontId="7" fillId="0" borderId="253" xfId="1" applyFont="1" applyFill="1" applyBorder="1" applyAlignment="1">
      <alignment vertical="center" shrinkToFit="1"/>
    </xf>
    <xf numFmtId="38" fontId="7" fillId="0" borderId="254" xfId="1" applyFont="1" applyFill="1" applyBorder="1" applyAlignment="1">
      <alignment vertical="center" shrinkToFit="1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 shrinkToFit="1"/>
    </xf>
    <xf numFmtId="0" fontId="7" fillId="0" borderId="46" xfId="0" applyFont="1" applyBorder="1" applyAlignment="1">
      <alignment horizontal="center" vertical="center" shrinkToFit="1"/>
    </xf>
    <xf numFmtId="0" fontId="7" fillId="0" borderId="93" xfId="0" applyFont="1" applyBorder="1" applyAlignment="1">
      <alignment horizontal="right" vertical="center"/>
    </xf>
    <xf numFmtId="0" fontId="7" fillId="0" borderId="48" xfId="0" applyFont="1" applyBorder="1">
      <alignment vertical="center"/>
    </xf>
    <xf numFmtId="38" fontId="7" fillId="0" borderId="81" xfId="1" applyFont="1" applyFill="1" applyBorder="1" applyAlignment="1">
      <alignment vertical="center" shrinkToFit="1"/>
    </xf>
    <xf numFmtId="177" fontId="7" fillId="0" borderId="80" xfId="1" applyNumberFormat="1" applyFont="1" applyFill="1" applyBorder="1" applyAlignment="1">
      <alignment vertical="center" shrinkToFit="1"/>
    </xf>
    <xf numFmtId="177" fontId="7" fillId="0" borderId="113" xfId="1" applyNumberFormat="1" applyFont="1" applyFill="1" applyBorder="1" applyAlignment="1">
      <alignment vertical="center" shrinkToFit="1"/>
    </xf>
    <xf numFmtId="49" fontId="7" fillId="0" borderId="80" xfId="1" applyNumberFormat="1" applyFont="1" applyFill="1" applyBorder="1" applyAlignment="1">
      <alignment horizontal="right" vertical="center" shrinkToFit="1"/>
    </xf>
    <xf numFmtId="0" fontId="7" fillId="0" borderId="92" xfId="0" applyFont="1" applyBorder="1" applyAlignment="1">
      <alignment horizontal="center" vertical="center"/>
    </xf>
    <xf numFmtId="0" fontId="13" fillId="0" borderId="185" xfId="0" applyFont="1" applyBorder="1" applyAlignment="1">
      <alignment vertical="center" shrinkToFit="1"/>
    </xf>
    <xf numFmtId="177" fontId="7" fillId="0" borderId="267" xfId="1" applyNumberFormat="1" applyFont="1" applyFill="1" applyBorder="1" applyAlignment="1">
      <alignment vertical="center" shrinkToFit="1"/>
    </xf>
    <xf numFmtId="0" fontId="13" fillId="0" borderId="129" xfId="0" applyFont="1" applyBorder="1" applyAlignment="1">
      <alignment vertical="center" shrinkToFit="1"/>
    </xf>
    <xf numFmtId="0" fontId="13" fillId="0" borderId="269" xfId="0" applyFont="1" applyBorder="1" applyAlignment="1">
      <alignment vertical="center" shrinkToFit="1"/>
    </xf>
    <xf numFmtId="0" fontId="13" fillId="0" borderId="270" xfId="0" applyFont="1" applyBorder="1" applyAlignment="1">
      <alignment vertical="center" shrinkToFit="1"/>
    </xf>
    <xf numFmtId="0" fontId="13" fillId="0" borderId="271" xfId="0" applyFont="1" applyBorder="1" applyAlignment="1">
      <alignment vertical="center" shrinkToFit="1"/>
    </xf>
    <xf numFmtId="0" fontId="13" fillId="0" borderId="272" xfId="0" applyFont="1" applyBorder="1" applyAlignment="1">
      <alignment vertical="center" shrinkToFit="1"/>
    </xf>
    <xf numFmtId="38" fontId="13" fillId="0" borderId="273" xfId="1" applyFont="1" applyFill="1" applyBorder="1" applyAlignment="1">
      <alignment vertical="center" shrinkToFit="1"/>
    </xf>
    <xf numFmtId="0" fontId="13" fillId="0" borderId="274" xfId="0" applyFont="1" applyBorder="1" applyAlignment="1">
      <alignment vertical="center" shrinkToFit="1"/>
    </xf>
    <xf numFmtId="38" fontId="13" fillId="0" borderId="274" xfId="1" applyFont="1" applyFill="1" applyBorder="1" applyAlignment="1">
      <alignment vertical="center" shrinkToFit="1"/>
    </xf>
    <xf numFmtId="38" fontId="13" fillId="0" borderId="173" xfId="1" applyFont="1" applyFill="1" applyBorder="1" applyAlignment="1">
      <alignment vertical="center" shrinkToFit="1"/>
    </xf>
    <xf numFmtId="0" fontId="13" fillId="0" borderId="275" xfId="0" applyFont="1" applyBorder="1" applyAlignment="1">
      <alignment vertical="center" shrinkToFit="1"/>
    </xf>
    <xf numFmtId="0" fontId="13" fillId="0" borderId="276" xfId="0" applyFont="1" applyBorder="1" applyAlignment="1">
      <alignment vertical="center" shrinkToFit="1"/>
    </xf>
    <xf numFmtId="0" fontId="13" fillId="0" borderId="277" xfId="0" applyFont="1" applyBorder="1" applyAlignment="1">
      <alignment vertical="center" shrinkToFit="1"/>
    </xf>
    <xf numFmtId="38" fontId="13" fillId="0" borderId="185" xfId="1" applyFont="1" applyFill="1" applyBorder="1" applyAlignment="1">
      <alignment vertical="center" shrinkToFit="1"/>
    </xf>
    <xf numFmtId="0" fontId="13" fillId="0" borderId="235" xfId="0" applyFont="1" applyBorder="1" applyAlignment="1">
      <alignment vertical="center" shrinkToFit="1"/>
    </xf>
    <xf numFmtId="38" fontId="7" fillId="0" borderId="274" xfId="1" applyFont="1" applyFill="1" applyBorder="1" applyAlignment="1">
      <alignment vertical="center" shrinkToFit="1"/>
    </xf>
    <xf numFmtId="38" fontId="7" fillId="0" borderId="173" xfId="1" applyFont="1" applyFill="1" applyBorder="1" applyAlignment="1">
      <alignment vertical="center" shrinkToFit="1"/>
    </xf>
    <xf numFmtId="38" fontId="7" fillId="0" borderId="276" xfId="1" applyFont="1" applyFill="1" applyBorder="1" applyAlignment="1">
      <alignment vertical="center" shrinkToFit="1"/>
    </xf>
    <xf numFmtId="0" fontId="13" fillId="0" borderId="82" xfId="0" applyFont="1" applyBorder="1" applyAlignment="1">
      <alignment vertical="center" shrinkToFit="1"/>
    </xf>
    <xf numFmtId="0" fontId="13" fillId="0" borderId="281" xfId="0" applyFont="1" applyBorder="1" applyAlignment="1">
      <alignment vertical="center" shrinkToFit="1"/>
    </xf>
    <xf numFmtId="38" fontId="7" fillId="0" borderId="285" xfId="1" applyFont="1" applyFill="1" applyBorder="1" applyAlignment="1">
      <alignment vertical="center" shrinkToFit="1"/>
    </xf>
    <xf numFmtId="38" fontId="7" fillId="0" borderId="287" xfId="1" applyFont="1" applyFill="1" applyBorder="1" applyAlignment="1">
      <alignment vertical="center" shrinkToFit="1"/>
    </xf>
    <xf numFmtId="38" fontId="7" fillId="0" borderId="288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horizontal="center" vertical="center" shrinkToFit="1"/>
    </xf>
    <xf numFmtId="38" fontId="7" fillId="0" borderId="108" xfId="1" applyFont="1" applyFill="1" applyBorder="1" applyAlignment="1">
      <alignment horizontal="center" vertical="center" shrinkToFit="1"/>
    </xf>
    <xf numFmtId="38" fontId="7" fillId="0" borderId="106" xfId="1" applyFont="1" applyFill="1" applyBorder="1" applyAlignment="1">
      <alignment horizontal="center" vertical="center" shrinkToFit="1"/>
    </xf>
    <xf numFmtId="0" fontId="13" fillId="0" borderId="264" xfId="0" applyFont="1" applyBorder="1" applyAlignment="1">
      <alignment vertical="center" shrinkToFit="1"/>
    </xf>
    <xf numFmtId="0" fontId="13" fillId="0" borderId="228" xfId="0" applyFont="1" applyBorder="1" applyAlignment="1">
      <alignment vertical="center" shrinkToFit="1"/>
    </xf>
    <xf numFmtId="38" fontId="13" fillId="0" borderId="227" xfId="1" applyFont="1" applyFill="1" applyBorder="1" applyAlignment="1">
      <alignment vertical="center" shrinkToFit="1"/>
    </xf>
    <xf numFmtId="0" fontId="15" fillId="0" borderId="0" xfId="0" applyFont="1" applyAlignment="1">
      <alignment vertical="center" wrapText="1" shrinkToFit="1"/>
    </xf>
    <xf numFmtId="0" fontId="13" fillId="0" borderId="244" xfId="0" applyFont="1" applyBorder="1" applyAlignment="1">
      <alignment vertical="center" shrinkToFit="1"/>
    </xf>
    <xf numFmtId="179" fontId="13" fillId="0" borderId="0" xfId="0" applyNumberFormat="1" applyFont="1" applyAlignment="1">
      <alignment vertical="center" shrinkToFit="1"/>
    </xf>
    <xf numFmtId="0" fontId="13" fillId="0" borderId="38" xfId="0" applyFont="1" applyBorder="1" applyAlignment="1">
      <alignment vertical="center" shrinkToFit="1"/>
    </xf>
    <xf numFmtId="0" fontId="13" fillId="0" borderId="227" xfId="0" applyFont="1" applyBorder="1" applyAlignment="1">
      <alignment vertical="center" shrinkToFit="1"/>
    </xf>
    <xf numFmtId="0" fontId="13" fillId="0" borderId="261" xfId="0" applyFont="1" applyBorder="1" applyAlignment="1">
      <alignment vertical="center" shrinkToFit="1"/>
    </xf>
    <xf numFmtId="0" fontId="13" fillId="0" borderId="259" xfId="0" applyFont="1" applyBorder="1" applyAlignment="1">
      <alignment vertical="center" shrinkToFit="1"/>
    </xf>
    <xf numFmtId="0" fontId="13" fillId="0" borderId="291" xfId="0" applyFont="1" applyBorder="1" applyAlignment="1">
      <alignment vertical="center" shrinkToFit="1"/>
    </xf>
    <xf numFmtId="0" fontId="13" fillId="0" borderId="290" xfId="0" applyFont="1" applyBorder="1" applyAlignment="1">
      <alignment vertical="center" shrinkToFit="1"/>
    </xf>
    <xf numFmtId="0" fontId="13" fillId="0" borderId="292" xfId="0" applyFont="1" applyBorder="1" applyAlignment="1">
      <alignment vertical="center" shrinkToFit="1"/>
    </xf>
    <xf numFmtId="0" fontId="13" fillId="0" borderId="242" xfId="0" applyFont="1" applyBorder="1" applyAlignment="1">
      <alignment vertical="center" shrinkToFit="1"/>
    </xf>
    <xf numFmtId="0" fontId="13" fillId="0" borderId="293" xfId="0" applyFont="1" applyBorder="1" applyAlignment="1">
      <alignment vertical="center" shrinkToFit="1"/>
    </xf>
    <xf numFmtId="0" fontId="13" fillId="0" borderId="305" xfId="0" applyFont="1" applyBorder="1" applyAlignment="1">
      <alignment vertical="center" shrinkToFit="1"/>
    </xf>
    <xf numFmtId="0" fontId="13" fillId="0" borderId="306" xfId="0" applyFont="1" applyBorder="1" applyAlignment="1">
      <alignment vertical="center" shrinkToFit="1"/>
    </xf>
    <xf numFmtId="38" fontId="13" fillId="0" borderId="306" xfId="1" applyFont="1" applyFill="1" applyBorder="1" applyAlignment="1">
      <alignment vertical="center" shrinkToFit="1"/>
    </xf>
    <xf numFmtId="38" fontId="13" fillId="0" borderId="307" xfId="1" applyFont="1" applyFill="1" applyBorder="1" applyAlignment="1">
      <alignment vertical="center" shrinkToFit="1"/>
    </xf>
    <xf numFmtId="0" fontId="13" fillId="0" borderId="308" xfId="0" applyFont="1" applyBorder="1" applyAlignment="1">
      <alignment vertical="center" shrinkToFit="1"/>
    </xf>
    <xf numFmtId="38" fontId="7" fillId="0" borderId="281" xfId="1" applyFont="1" applyFill="1" applyBorder="1" applyAlignment="1">
      <alignment vertical="center" shrinkToFit="1"/>
    </xf>
    <xf numFmtId="38" fontId="7" fillId="0" borderId="311" xfId="1" applyFont="1" applyFill="1" applyBorder="1" applyAlignment="1">
      <alignment vertical="center" shrinkToFit="1"/>
    </xf>
    <xf numFmtId="38" fontId="7" fillId="0" borderId="309" xfId="1" applyFont="1" applyFill="1" applyBorder="1" applyAlignment="1">
      <alignment vertical="center" shrinkToFit="1"/>
    </xf>
    <xf numFmtId="38" fontId="7" fillId="0" borderId="306" xfId="1" applyFont="1" applyFill="1" applyBorder="1" applyAlignment="1">
      <alignment vertical="center" shrinkToFit="1"/>
    </xf>
    <xf numFmtId="38" fontId="7" fillId="0" borderId="307" xfId="1" applyFont="1" applyFill="1" applyBorder="1" applyAlignment="1">
      <alignment vertical="center" shrinkToFit="1"/>
    </xf>
    <xf numFmtId="0" fontId="7" fillId="0" borderId="283" xfId="0" applyFont="1" applyBorder="1" applyAlignment="1">
      <alignment horizontal="center" vertical="center" shrinkToFit="1"/>
    </xf>
    <xf numFmtId="0" fontId="13" fillId="0" borderId="98" xfId="0" applyFont="1" applyBorder="1" applyAlignment="1">
      <alignment horizontal="center" vertical="center" shrinkToFit="1"/>
    </xf>
    <xf numFmtId="38" fontId="13" fillId="0" borderId="230" xfId="1" applyFont="1" applyFill="1" applyBorder="1" applyAlignment="1">
      <alignment vertical="center" shrinkToFit="1"/>
    </xf>
    <xf numFmtId="38" fontId="13" fillId="0" borderId="45" xfId="1" applyFont="1" applyFill="1" applyBorder="1" applyAlignment="1">
      <alignment vertical="center" shrinkToFit="1"/>
    </xf>
    <xf numFmtId="0" fontId="13" fillId="0" borderId="27" xfId="0" applyFont="1" applyBorder="1" applyAlignment="1">
      <alignment vertical="center" shrinkToFit="1"/>
    </xf>
    <xf numFmtId="38" fontId="7" fillId="0" borderId="198" xfId="1" applyFont="1" applyFill="1" applyBorder="1" applyAlignment="1">
      <alignment vertical="center" shrinkToFit="1"/>
    </xf>
    <xf numFmtId="38" fontId="7" fillId="0" borderId="296" xfId="1" applyFont="1" applyFill="1" applyBorder="1" applyAlignment="1">
      <alignment vertical="center" shrinkToFit="1"/>
    </xf>
    <xf numFmtId="38" fontId="7" fillId="0" borderId="29" xfId="1" applyFont="1" applyFill="1" applyBorder="1" applyAlignment="1">
      <alignment vertical="center" shrinkToFit="1"/>
    </xf>
    <xf numFmtId="38" fontId="7" fillId="0" borderId="75" xfId="1" applyFont="1" applyFill="1" applyBorder="1" applyAlignment="1">
      <alignment vertical="center" shrinkToFit="1"/>
    </xf>
    <xf numFmtId="38" fontId="7" fillId="0" borderId="275" xfId="1" applyFont="1" applyFill="1" applyBorder="1" applyAlignment="1">
      <alignment vertical="center" shrinkToFit="1"/>
    </xf>
    <xf numFmtId="38" fontId="7" fillId="0" borderId="31" xfId="1" applyFont="1" applyFill="1" applyBorder="1" applyAlignment="1">
      <alignment vertical="center" shrinkToFit="1"/>
    </xf>
    <xf numFmtId="38" fontId="7" fillId="0" borderId="213" xfId="1" applyFont="1" applyFill="1" applyBorder="1" applyAlignment="1">
      <alignment vertical="center" shrinkToFit="1"/>
    </xf>
    <xf numFmtId="38" fontId="7" fillId="0" borderId="220" xfId="1" applyFont="1" applyFill="1" applyBorder="1" applyAlignment="1">
      <alignment vertical="center" shrinkToFit="1"/>
    </xf>
    <xf numFmtId="38" fontId="7" fillId="0" borderId="228" xfId="1" applyFont="1" applyFill="1" applyBorder="1" applyAlignment="1">
      <alignment vertical="center" shrinkToFit="1"/>
    </xf>
    <xf numFmtId="38" fontId="7" fillId="0" borderId="241" xfId="1" applyFont="1" applyFill="1" applyBorder="1" applyAlignment="1">
      <alignment vertical="center" shrinkToFit="1"/>
    </xf>
    <xf numFmtId="38" fontId="7" fillId="0" borderId="28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289" xfId="1" applyFont="1" applyFill="1" applyBorder="1" applyAlignment="1">
      <alignment vertical="center" shrinkToFit="1"/>
    </xf>
    <xf numFmtId="38" fontId="7" fillId="0" borderId="314" xfId="1" applyFont="1" applyFill="1" applyBorder="1" applyAlignment="1">
      <alignment vertical="center" shrinkToFit="1"/>
    </xf>
    <xf numFmtId="38" fontId="7" fillId="0" borderId="313" xfId="1" applyFont="1" applyFill="1" applyBorder="1" applyAlignment="1">
      <alignment vertical="center" shrinkToFit="1"/>
    </xf>
    <xf numFmtId="38" fontId="7" fillId="0" borderId="315" xfId="1" applyFont="1" applyFill="1" applyBorder="1" applyAlignment="1">
      <alignment vertical="center" shrinkToFit="1"/>
    </xf>
    <xf numFmtId="0" fontId="13" fillId="0" borderId="316" xfId="0" applyFont="1" applyBorder="1" applyAlignment="1">
      <alignment vertical="center" shrinkToFit="1"/>
    </xf>
    <xf numFmtId="0" fontId="13" fillId="0" borderId="21" xfId="0" applyFont="1" applyBorder="1" applyAlignment="1">
      <alignment vertical="center" shrinkToFit="1"/>
    </xf>
    <xf numFmtId="0" fontId="13" fillId="0" borderId="317" xfId="0" applyFont="1" applyBorder="1" applyAlignment="1">
      <alignment vertical="center" shrinkToFit="1"/>
    </xf>
    <xf numFmtId="38" fontId="13" fillId="0" borderId="317" xfId="1" applyFont="1" applyFill="1" applyBorder="1" applyAlignment="1">
      <alignment vertical="center" shrinkToFit="1"/>
    </xf>
    <xf numFmtId="38" fontId="7" fillId="0" borderId="319" xfId="1" applyFont="1" applyFill="1" applyBorder="1" applyAlignment="1">
      <alignment vertical="center" shrinkToFit="1"/>
    </xf>
    <xf numFmtId="4" fontId="26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0" fontId="15" fillId="0" borderId="11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3" fillId="0" borderId="296" xfId="0" applyFont="1" applyBorder="1" applyAlignment="1">
      <alignment vertical="center" shrinkToFit="1"/>
    </xf>
    <xf numFmtId="0" fontId="13" fillId="0" borderId="309" xfId="0" applyFont="1" applyBorder="1" applyAlignment="1">
      <alignment vertical="center" shrinkToFit="1"/>
    </xf>
    <xf numFmtId="0" fontId="13" fillId="0" borderId="320" xfId="0" applyFont="1" applyBorder="1" applyAlignment="1">
      <alignment vertical="center" shrinkToFit="1"/>
    </xf>
    <xf numFmtId="38" fontId="13" fillId="0" borderId="313" xfId="1" applyFont="1" applyFill="1" applyBorder="1" applyAlignment="1">
      <alignment vertical="center" shrinkToFit="1"/>
    </xf>
    <xf numFmtId="0" fontId="13" fillId="0" borderId="284" xfId="0" applyFont="1" applyBorder="1" applyAlignment="1">
      <alignment vertical="center" shrinkToFit="1"/>
    </xf>
    <xf numFmtId="0" fontId="13" fillId="0" borderId="163" xfId="0" applyFont="1" applyBorder="1" applyAlignment="1">
      <alignment vertical="center" shrinkToFit="1"/>
    </xf>
    <xf numFmtId="0" fontId="13" fillId="0" borderId="36" xfId="0" applyFont="1" applyBorder="1" applyAlignment="1">
      <alignment vertical="center" shrinkToFit="1"/>
    </xf>
    <xf numFmtId="0" fontId="13" fillId="0" borderId="322" xfId="0" applyFont="1" applyBorder="1" applyAlignment="1">
      <alignment vertical="center" shrinkToFit="1"/>
    </xf>
    <xf numFmtId="0" fontId="13" fillId="0" borderId="30" xfId="0" applyFont="1" applyBorder="1" applyAlignment="1">
      <alignment horizontal="left" vertical="center" shrinkToFit="1"/>
    </xf>
    <xf numFmtId="0" fontId="13" fillId="0" borderId="2" xfId="0" applyFont="1" applyBorder="1" applyAlignment="1">
      <alignment vertical="center" shrinkToFit="1"/>
    </xf>
    <xf numFmtId="38" fontId="13" fillId="0" borderId="325" xfId="1" applyFont="1" applyFill="1" applyBorder="1" applyAlignment="1">
      <alignment vertical="center" shrinkToFit="1"/>
    </xf>
    <xf numFmtId="38" fontId="13" fillId="0" borderId="326" xfId="1" applyFont="1" applyFill="1" applyBorder="1" applyAlignment="1">
      <alignment vertical="center" shrinkToFit="1"/>
    </xf>
    <xf numFmtId="38" fontId="13" fillId="0" borderId="290" xfId="1" applyFont="1" applyFill="1" applyBorder="1" applyAlignment="1">
      <alignment vertical="center" shrinkToFit="1"/>
    </xf>
    <xf numFmtId="0" fontId="13" fillId="0" borderId="3" xfId="0" applyFont="1" applyBorder="1" applyAlignment="1">
      <alignment vertical="center" shrinkToFit="1"/>
    </xf>
    <xf numFmtId="0" fontId="13" fillId="0" borderId="324" xfId="0" applyFont="1" applyBorder="1" applyAlignment="1">
      <alignment vertical="center" shrinkToFit="1"/>
    </xf>
    <xf numFmtId="0" fontId="13" fillId="0" borderId="327" xfId="0" applyFont="1" applyBorder="1" applyAlignment="1">
      <alignment vertical="center" shrinkToFit="1"/>
    </xf>
    <xf numFmtId="0" fontId="13" fillId="0" borderId="323" xfId="0" applyFont="1" applyBorder="1" applyAlignment="1">
      <alignment vertical="center" shrinkToFit="1"/>
    </xf>
    <xf numFmtId="38" fontId="13" fillId="0" borderId="319" xfId="1" applyFont="1" applyFill="1" applyBorder="1" applyAlignment="1">
      <alignment vertical="center" shrinkToFit="1"/>
    </xf>
    <xf numFmtId="38" fontId="13" fillId="0" borderId="278" xfId="1" applyFont="1" applyFill="1" applyBorder="1" applyAlignment="1">
      <alignment vertical="center" shrinkToFit="1"/>
    </xf>
    <xf numFmtId="0" fontId="13" fillId="0" borderId="229" xfId="0" applyFont="1" applyBorder="1" applyAlignment="1">
      <alignment vertical="center" shrinkToFit="1"/>
    </xf>
    <xf numFmtId="0" fontId="13" fillId="0" borderId="325" xfId="0" applyFont="1" applyBorder="1" applyAlignment="1">
      <alignment vertical="center" shrinkToFit="1"/>
    </xf>
    <xf numFmtId="0" fontId="13" fillId="0" borderId="328" xfId="0" applyFont="1" applyBorder="1" applyAlignment="1">
      <alignment vertical="center" shrinkToFit="1"/>
    </xf>
    <xf numFmtId="38" fontId="13" fillId="0" borderId="321" xfId="1" applyFont="1" applyFill="1" applyBorder="1" applyAlignment="1">
      <alignment vertical="center" shrinkToFit="1"/>
    </xf>
    <xf numFmtId="38" fontId="5" fillId="0" borderId="0" xfId="1" applyFont="1" applyFill="1" applyBorder="1" applyAlignment="1">
      <alignment vertical="center" shrinkToFit="1"/>
    </xf>
    <xf numFmtId="0" fontId="13" fillId="0" borderId="84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34" xfId="0" applyFont="1" applyBorder="1" applyAlignment="1">
      <alignment horizontal="right" vertical="center" shrinkToFit="1"/>
    </xf>
    <xf numFmtId="0" fontId="13" fillId="0" borderId="37" xfId="0" applyFont="1" applyBorder="1" applyAlignment="1">
      <alignment horizontal="left" vertical="center" shrinkToFit="1"/>
    </xf>
    <xf numFmtId="38" fontId="13" fillId="0" borderId="23" xfId="1" applyFont="1" applyFill="1" applyBorder="1" applyAlignment="1">
      <alignment horizontal="right" vertical="center" shrinkToFit="1"/>
    </xf>
    <xf numFmtId="38" fontId="13" fillId="0" borderId="112" xfId="1" applyFont="1" applyFill="1" applyBorder="1" applyAlignment="1">
      <alignment horizontal="right" vertical="center" shrinkToFit="1"/>
    </xf>
    <xf numFmtId="0" fontId="13" fillId="0" borderId="85" xfId="0" applyFont="1" applyBorder="1" applyAlignment="1">
      <alignment horizontal="left" vertical="center" shrinkToFit="1"/>
    </xf>
    <xf numFmtId="0" fontId="13" fillId="0" borderId="185" xfId="0" applyFont="1" applyBorder="1" applyAlignment="1">
      <alignment horizontal="left" vertical="center" shrinkToFit="1"/>
    </xf>
    <xf numFmtId="0" fontId="13" fillId="0" borderId="281" xfId="0" applyFont="1" applyBorder="1" applyAlignment="1">
      <alignment horizontal="right" vertical="center" shrinkToFit="1"/>
    </xf>
    <xf numFmtId="0" fontId="13" fillId="0" borderId="35" xfId="0" applyFont="1" applyBorder="1" applyAlignment="1">
      <alignment horizontal="left" vertical="center" shrinkToFit="1"/>
    </xf>
    <xf numFmtId="38" fontId="13" fillId="0" borderId="185" xfId="1" applyFont="1" applyFill="1" applyBorder="1" applyAlignment="1">
      <alignment horizontal="right" vertical="center" shrinkToFit="1"/>
    </xf>
    <xf numFmtId="38" fontId="13" fillId="0" borderId="260" xfId="1" applyFont="1" applyFill="1" applyBorder="1" applyAlignment="1">
      <alignment horizontal="right" vertical="center" shrinkToFit="1"/>
    </xf>
    <xf numFmtId="0" fontId="13" fillId="0" borderId="83" xfId="0" applyFont="1" applyBorder="1" applyAlignment="1">
      <alignment horizontal="left" vertical="center" shrinkToFit="1"/>
    </xf>
    <xf numFmtId="0" fontId="13" fillId="0" borderId="33" xfId="0" applyFont="1" applyBorder="1" applyAlignment="1">
      <alignment horizontal="right" vertical="center" shrinkToFit="1"/>
    </xf>
    <xf numFmtId="38" fontId="13" fillId="0" borderId="83" xfId="1" applyFont="1" applyFill="1" applyBorder="1" applyAlignment="1">
      <alignment horizontal="right" vertical="center" shrinkToFit="1"/>
    </xf>
    <xf numFmtId="38" fontId="13" fillId="0" borderId="110" xfId="1" applyFont="1" applyFill="1" applyBorder="1" applyAlignment="1">
      <alignment horizontal="right" vertical="center" shrinkToFit="1"/>
    </xf>
    <xf numFmtId="0" fontId="13" fillId="0" borderId="76" xfId="0" applyFont="1" applyBorder="1" applyAlignment="1">
      <alignment horizontal="left" vertical="center" shrinkToFit="1"/>
    </xf>
    <xf numFmtId="0" fontId="13" fillId="0" borderId="28" xfId="0" applyFont="1" applyBorder="1" applyAlignment="1">
      <alignment horizontal="right" vertical="center" shrinkToFit="1"/>
    </xf>
    <xf numFmtId="0" fontId="13" fillId="0" borderId="38" xfId="0" applyFont="1" applyBorder="1" applyAlignment="1">
      <alignment horizontal="left" vertical="center" shrinkToFit="1"/>
    </xf>
    <xf numFmtId="38" fontId="13" fillId="0" borderId="76" xfId="1" applyFont="1" applyFill="1" applyBorder="1" applyAlignment="1">
      <alignment horizontal="right" vertical="center" shrinkToFit="1"/>
    </xf>
    <xf numFmtId="38" fontId="13" fillId="0" borderId="111" xfId="1" applyFont="1" applyFill="1" applyBorder="1" applyAlignment="1">
      <alignment horizontal="right" vertical="center" shrinkToFit="1"/>
    </xf>
    <xf numFmtId="0" fontId="13" fillId="0" borderId="11" xfId="0" applyFont="1" applyBorder="1" applyAlignment="1">
      <alignment vertical="center" shrinkToFit="1"/>
    </xf>
    <xf numFmtId="38" fontId="13" fillId="0" borderId="307" xfId="1" applyFont="1" applyFill="1" applyBorder="1" applyAlignment="1">
      <alignment horizontal="right" vertical="center" shrinkToFit="1"/>
    </xf>
    <xf numFmtId="38" fontId="13" fillId="0" borderId="278" xfId="1" applyFont="1" applyFill="1" applyBorder="1" applyAlignment="1">
      <alignment horizontal="right" vertical="center" shrinkToFit="1"/>
    </xf>
    <xf numFmtId="0" fontId="13" fillId="0" borderId="117" xfId="0" applyFont="1" applyBorder="1" applyAlignment="1">
      <alignment vertical="center" shrinkToFit="1"/>
    </xf>
    <xf numFmtId="0" fontId="13" fillId="0" borderId="120" xfId="0" applyFont="1" applyBorder="1" applyAlignment="1">
      <alignment vertical="center" shrinkToFit="1"/>
    </xf>
    <xf numFmtId="38" fontId="13" fillId="0" borderId="121" xfId="1" applyFont="1" applyFill="1" applyBorder="1" applyAlignment="1">
      <alignment vertical="center" shrinkToFit="1"/>
    </xf>
    <xf numFmtId="38" fontId="13" fillId="0" borderId="122" xfId="1" applyFont="1" applyFill="1" applyBorder="1" applyAlignment="1">
      <alignment vertical="center" shrinkToFit="1"/>
    </xf>
    <xf numFmtId="0" fontId="13" fillId="0" borderId="329" xfId="0" applyFont="1" applyBorder="1" applyAlignment="1">
      <alignment vertical="center" shrinkToFit="1"/>
    </xf>
    <xf numFmtId="0" fontId="13" fillId="0" borderId="294" xfId="0" applyFont="1" applyBorder="1" applyAlignment="1">
      <alignment vertical="center" shrinkToFit="1"/>
    </xf>
    <xf numFmtId="0" fontId="13" fillId="0" borderId="123" xfId="0" applyFont="1" applyBorder="1" applyAlignment="1">
      <alignment vertical="center" shrinkToFit="1"/>
    </xf>
    <xf numFmtId="38" fontId="13" fillId="0" borderId="124" xfId="1" applyFont="1" applyFill="1" applyBorder="1" applyAlignment="1">
      <alignment vertical="center" shrinkToFit="1"/>
    </xf>
    <xf numFmtId="0" fontId="13" fillId="0" borderId="23" xfId="0" applyFont="1" applyBorder="1" applyAlignment="1">
      <alignment vertical="center" shrinkToFit="1"/>
    </xf>
    <xf numFmtId="0" fontId="13" fillId="0" borderId="171" xfId="0" applyFont="1" applyBorder="1" applyAlignment="1">
      <alignment vertical="center" shrinkToFit="1"/>
    </xf>
    <xf numFmtId="0" fontId="13" fillId="0" borderId="172" xfId="0" applyFont="1" applyBorder="1" applyAlignment="1">
      <alignment vertical="center" shrinkToFit="1"/>
    </xf>
    <xf numFmtId="0" fontId="13" fillId="0" borderId="196" xfId="0" applyFont="1" applyBorder="1" applyAlignment="1">
      <alignment vertical="center" shrinkToFit="1"/>
    </xf>
    <xf numFmtId="38" fontId="13" fillId="0" borderId="171" xfId="1" applyFont="1" applyFill="1" applyBorder="1" applyAlignment="1">
      <alignment vertical="center" shrinkToFit="1"/>
    </xf>
    <xf numFmtId="38" fontId="13" fillId="0" borderId="181" xfId="1" applyFont="1" applyFill="1" applyBorder="1" applyAlignment="1">
      <alignment vertical="center" shrinkToFit="1"/>
    </xf>
    <xf numFmtId="38" fontId="13" fillId="0" borderId="260" xfId="1" applyFont="1" applyFill="1" applyBorder="1" applyAlignment="1">
      <alignment vertical="center" shrinkToFit="1"/>
    </xf>
    <xf numFmtId="0" fontId="13" fillId="0" borderId="31" xfId="0" applyFont="1" applyBorder="1" applyAlignment="1">
      <alignment vertical="center" shrinkToFit="1"/>
    </xf>
    <xf numFmtId="0" fontId="13" fillId="0" borderId="125" xfId="0" applyFont="1" applyBorder="1" applyAlignment="1">
      <alignment vertical="center" shrinkToFit="1"/>
    </xf>
    <xf numFmtId="0" fontId="13" fillId="0" borderId="126" xfId="0" applyFont="1" applyBorder="1" applyAlignment="1">
      <alignment vertical="center" shrinkToFit="1"/>
    </xf>
    <xf numFmtId="0" fontId="13" fillId="0" borderId="32" xfId="0" applyFont="1" applyBorder="1" applyAlignment="1">
      <alignment vertical="center" shrinkToFit="1"/>
    </xf>
    <xf numFmtId="38" fontId="13" fillId="0" borderId="39" xfId="1" applyFont="1" applyFill="1" applyBorder="1" applyAlignment="1">
      <alignment vertical="center" shrinkToFit="1"/>
    </xf>
    <xf numFmtId="38" fontId="13" fillId="0" borderId="127" xfId="1" applyFont="1" applyFill="1" applyBorder="1" applyAlignment="1">
      <alignment vertical="center" shrinkToFit="1"/>
    </xf>
    <xf numFmtId="0" fontId="13" fillId="0" borderId="128" xfId="0" applyFont="1" applyBorder="1" applyAlignment="1">
      <alignment vertical="center" shrinkToFit="1"/>
    </xf>
    <xf numFmtId="38" fontId="13" fillId="0" borderId="130" xfId="1" applyFont="1" applyFill="1" applyBorder="1" applyAlignment="1">
      <alignment vertical="center" shrinkToFit="1"/>
    </xf>
    <xf numFmtId="0" fontId="13" fillId="0" borderId="297" xfId="0" applyFont="1" applyBorder="1" applyAlignment="1">
      <alignment vertical="center" shrinkToFit="1"/>
    </xf>
    <xf numFmtId="0" fontId="13" fillId="0" borderId="298" xfId="0" applyFont="1" applyBorder="1" applyAlignment="1">
      <alignment vertical="center" shrinkToFit="1"/>
    </xf>
    <xf numFmtId="0" fontId="13" fillId="0" borderId="299" xfId="0" applyFont="1" applyBorder="1" applyAlignment="1">
      <alignment vertical="center" shrinkToFit="1"/>
    </xf>
    <xf numFmtId="38" fontId="13" fillId="0" borderId="300" xfId="1" applyFont="1" applyFill="1" applyBorder="1" applyAlignment="1">
      <alignment vertical="center" shrinkToFit="1"/>
    </xf>
    <xf numFmtId="38" fontId="13" fillId="0" borderId="301" xfId="1" applyFont="1" applyFill="1" applyBorder="1" applyAlignment="1">
      <alignment vertical="center" shrinkToFit="1"/>
    </xf>
    <xf numFmtId="0" fontId="13" fillId="0" borderId="295" xfId="0" applyFont="1" applyBorder="1" applyAlignment="1">
      <alignment vertical="center" shrinkToFit="1"/>
    </xf>
    <xf numFmtId="0" fontId="13" fillId="0" borderId="131" xfId="0" applyFont="1" applyBorder="1" applyAlignment="1">
      <alignment vertical="center" shrinkToFit="1"/>
    </xf>
    <xf numFmtId="0" fontId="13" fillId="0" borderId="132" xfId="0" applyFont="1" applyBorder="1" applyAlignment="1">
      <alignment vertical="center" shrinkToFit="1"/>
    </xf>
    <xf numFmtId="0" fontId="13" fillId="0" borderId="137" xfId="0" applyFont="1" applyBorder="1" applyAlignment="1">
      <alignment vertical="center" shrinkToFit="1"/>
    </xf>
    <xf numFmtId="0" fontId="13" fillId="0" borderId="138" xfId="0" applyFont="1" applyBorder="1" applyAlignment="1">
      <alignment vertical="center" shrinkToFit="1"/>
    </xf>
    <xf numFmtId="0" fontId="13" fillId="0" borderId="139" xfId="0" applyFont="1" applyBorder="1" applyAlignment="1">
      <alignment vertical="center" shrinkToFit="1"/>
    </xf>
    <xf numFmtId="38" fontId="13" fillId="0" borderId="137" xfId="1" applyFont="1" applyFill="1" applyBorder="1" applyAlignment="1">
      <alignment vertical="center" shrinkToFit="1"/>
    </xf>
    <xf numFmtId="38" fontId="13" fillId="0" borderId="140" xfId="1" applyFont="1" applyFill="1" applyBorder="1" applyAlignment="1">
      <alignment vertical="center" shrinkToFit="1"/>
    </xf>
    <xf numFmtId="0" fontId="13" fillId="0" borderId="133" xfId="0" applyFont="1" applyBorder="1" applyAlignment="1">
      <alignment vertical="center" shrinkToFit="1"/>
    </xf>
    <xf numFmtId="0" fontId="13" fillId="0" borderId="134" xfId="0" applyFont="1" applyBorder="1" applyAlignment="1">
      <alignment vertical="center" shrinkToFit="1"/>
    </xf>
    <xf numFmtId="0" fontId="13" fillId="0" borderId="135" xfId="0" applyFont="1" applyBorder="1" applyAlignment="1">
      <alignment vertical="center" shrinkToFit="1"/>
    </xf>
    <xf numFmtId="38" fontId="13" fillId="0" borderId="133" xfId="1" applyFont="1" applyFill="1" applyBorder="1" applyAlignment="1">
      <alignment vertical="center" shrinkToFit="1"/>
    </xf>
    <xf numFmtId="38" fontId="13" fillId="0" borderId="136" xfId="1" applyFont="1" applyFill="1" applyBorder="1" applyAlignment="1">
      <alignment vertical="center" shrinkToFit="1"/>
    </xf>
    <xf numFmtId="0" fontId="13" fillId="0" borderId="130" xfId="0" applyFont="1" applyBorder="1" applyAlignment="1">
      <alignment vertical="center" shrinkToFit="1"/>
    </xf>
    <xf numFmtId="0" fontId="13" fillId="0" borderId="302" xfId="0" applyFont="1" applyBorder="1" applyAlignment="1">
      <alignment vertical="center" shrinkToFit="1"/>
    </xf>
    <xf numFmtId="0" fontId="13" fillId="0" borderId="310" xfId="0" applyFont="1" applyBorder="1" applyAlignment="1">
      <alignment vertical="center" shrinkToFit="1"/>
    </xf>
    <xf numFmtId="0" fontId="13" fillId="0" borderId="303" xfId="0" applyFont="1" applyBorder="1" applyAlignment="1">
      <alignment vertical="center" shrinkToFit="1"/>
    </xf>
    <xf numFmtId="38" fontId="13" fillId="0" borderId="302" xfId="1" applyFont="1" applyFill="1" applyBorder="1" applyAlignment="1">
      <alignment vertical="center" shrinkToFit="1"/>
    </xf>
    <xf numFmtId="38" fontId="13" fillId="0" borderId="304" xfId="1" applyFont="1" applyFill="1" applyBorder="1" applyAlignment="1">
      <alignment vertical="center" shrinkToFit="1"/>
    </xf>
    <xf numFmtId="0" fontId="13" fillId="0" borderId="143" xfId="0" applyFont="1" applyBorder="1" applyAlignment="1">
      <alignment vertical="center" shrinkToFit="1"/>
    </xf>
    <xf numFmtId="0" fontId="13" fillId="0" borderId="144" xfId="0" applyFont="1" applyBorder="1" applyAlignment="1">
      <alignment vertical="center" shrinkToFit="1"/>
    </xf>
    <xf numFmtId="0" fontId="13" fillId="0" borderId="330" xfId="0" applyFont="1" applyBorder="1" applyAlignment="1">
      <alignment vertical="center" shrinkToFit="1"/>
    </xf>
    <xf numFmtId="0" fontId="13" fillId="0" borderId="331" xfId="0" applyFont="1" applyBorder="1" applyAlignment="1">
      <alignment vertical="center" shrinkToFit="1"/>
    </xf>
    <xf numFmtId="0" fontId="13" fillId="0" borderId="332" xfId="0" applyFont="1" applyBorder="1" applyAlignment="1">
      <alignment vertical="center" shrinkToFit="1"/>
    </xf>
    <xf numFmtId="38" fontId="13" fillId="0" borderId="330" xfId="1" applyFont="1" applyFill="1" applyBorder="1" applyAlignment="1">
      <alignment vertical="center" shrinkToFit="1"/>
    </xf>
    <xf numFmtId="38" fontId="13" fillId="0" borderId="333" xfId="1" applyFont="1" applyFill="1" applyBorder="1" applyAlignment="1">
      <alignment vertical="center" shrinkToFit="1"/>
    </xf>
    <xf numFmtId="0" fontId="13" fillId="0" borderId="145" xfId="0" applyFont="1" applyBorder="1" applyAlignment="1">
      <alignment vertical="center" shrinkToFit="1"/>
    </xf>
    <xf numFmtId="0" fontId="13" fillId="0" borderId="146" xfId="0" applyFont="1" applyBorder="1" applyAlignment="1">
      <alignment vertical="center" shrinkToFit="1"/>
    </xf>
    <xf numFmtId="0" fontId="13" fillId="0" borderId="147" xfId="0" applyFont="1" applyBorder="1" applyAlignment="1">
      <alignment vertical="center" shrinkToFit="1"/>
    </xf>
    <xf numFmtId="38" fontId="13" fillId="0" borderId="145" xfId="1" applyFont="1" applyFill="1" applyBorder="1" applyAlignment="1">
      <alignment vertical="center" shrinkToFit="1"/>
    </xf>
    <xf numFmtId="38" fontId="13" fillId="0" borderId="148" xfId="1" applyFont="1" applyFill="1" applyBorder="1" applyAlignment="1">
      <alignment vertical="center" shrinkToFit="1"/>
    </xf>
    <xf numFmtId="38" fontId="13" fillId="0" borderId="109" xfId="1" applyFont="1" applyFill="1" applyBorder="1" applyAlignment="1">
      <alignment vertical="center" shrinkToFit="1"/>
    </xf>
    <xf numFmtId="0" fontId="13" fillId="0" borderId="152" xfId="0" applyFont="1" applyBorder="1" applyAlignment="1">
      <alignment vertical="center" shrinkToFit="1"/>
    </xf>
    <xf numFmtId="0" fontId="13" fillId="0" borderId="141" xfId="0" applyFont="1" applyBorder="1" applyAlignment="1">
      <alignment vertical="center" shrinkToFit="1"/>
    </xf>
    <xf numFmtId="38" fontId="13" fillId="0" borderId="142" xfId="1" applyFont="1" applyFill="1" applyBorder="1" applyAlignment="1">
      <alignment vertical="center" shrinkToFit="1"/>
    </xf>
    <xf numFmtId="0" fontId="13" fillId="0" borderId="153" xfId="0" applyFont="1" applyBorder="1" applyAlignment="1">
      <alignment vertical="center" shrinkToFit="1"/>
    </xf>
    <xf numFmtId="0" fontId="13" fillId="0" borderId="154" xfId="0" applyFont="1" applyBorder="1" applyAlignment="1">
      <alignment vertical="center" shrinkToFit="1"/>
    </xf>
    <xf numFmtId="0" fontId="13" fillId="0" borderId="90" xfId="0" applyFont="1" applyBorder="1" applyAlignment="1">
      <alignment vertical="center" shrinkToFit="1"/>
    </xf>
    <xf numFmtId="38" fontId="13" fillId="0" borderId="150" xfId="1" applyFont="1" applyFill="1" applyBorder="1" applyAlignment="1">
      <alignment vertical="center" shrinkToFit="1"/>
    </xf>
    <xf numFmtId="38" fontId="13" fillId="0" borderId="151" xfId="1" applyFont="1" applyFill="1" applyBorder="1" applyAlignment="1">
      <alignment vertical="center" shrinkToFit="1"/>
    </xf>
    <xf numFmtId="0" fontId="13" fillId="0" borderId="149" xfId="0" applyFont="1" applyBorder="1" applyAlignment="1">
      <alignment vertical="center" shrinkToFit="1"/>
    </xf>
    <xf numFmtId="0" fontId="13" fillId="0" borderId="155" xfId="0" applyFont="1" applyBorder="1" applyAlignment="1">
      <alignment vertical="center" shrinkToFit="1"/>
    </xf>
    <xf numFmtId="0" fontId="13" fillId="0" borderId="156" xfId="0" applyFont="1" applyBorder="1" applyAlignment="1">
      <alignment vertical="center" shrinkToFit="1"/>
    </xf>
    <xf numFmtId="38" fontId="13" fillId="0" borderId="149" xfId="1" applyFont="1" applyFill="1" applyBorder="1" applyAlignment="1">
      <alignment vertical="center" shrinkToFit="1"/>
    </xf>
    <xf numFmtId="38" fontId="13" fillId="0" borderId="157" xfId="1" applyFont="1" applyFill="1" applyBorder="1" applyAlignment="1">
      <alignment vertical="center" shrinkToFit="1"/>
    </xf>
    <xf numFmtId="0" fontId="13" fillId="0" borderId="158" xfId="0" applyFont="1" applyBorder="1" applyAlignment="1">
      <alignment vertical="center" shrinkToFit="1"/>
    </xf>
    <xf numFmtId="38" fontId="13" fillId="0" borderId="159" xfId="1" applyFont="1" applyFill="1" applyBorder="1" applyAlignment="1">
      <alignment vertical="center" shrinkToFit="1"/>
    </xf>
    <xf numFmtId="0" fontId="13" fillId="0" borderId="334" xfId="0" applyFont="1" applyBorder="1" applyAlignment="1">
      <alignment vertical="center" shrinkToFit="1"/>
    </xf>
    <xf numFmtId="0" fontId="13" fillId="0" borderId="335" xfId="0" applyFont="1" applyBorder="1" applyAlignment="1">
      <alignment vertical="center" shrinkToFit="1"/>
    </xf>
    <xf numFmtId="0" fontId="13" fillId="0" borderId="336" xfId="0" applyFont="1" applyBorder="1" applyAlignment="1">
      <alignment vertical="center" shrinkToFit="1"/>
    </xf>
    <xf numFmtId="38" fontId="13" fillId="0" borderId="334" xfId="1" applyFont="1" applyFill="1" applyBorder="1" applyAlignment="1">
      <alignment vertical="center" shrinkToFit="1"/>
    </xf>
    <xf numFmtId="38" fontId="13" fillId="0" borderId="337" xfId="1" applyFont="1" applyFill="1" applyBorder="1" applyAlignment="1">
      <alignment vertical="center" shrinkToFit="1"/>
    </xf>
    <xf numFmtId="0" fontId="13" fillId="0" borderId="161" xfId="0" applyFont="1" applyBorder="1" applyAlignment="1">
      <alignment vertical="center" shrinkToFit="1"/>
    </xf>
    <xf numFmtId="0" fontId="13" fillId="0" borderId="162" xfId="0" applyFont="1" applyBorder="1" applyAlignment="1">
      <alignment vertical="center" shrinkToFit="1"/>
    </xf>
    <xf numFmtId="38" fontId="13" fillId="0" borderId="161" xfId="1" applyFont="1" applyFill="1" applyBorder="1" applyAlignment="1">
      <alignment vertical="center" shrinkToFit="1"/>
    </xf>
    <xf numFmtId="38" fontId="13" fillId="0" borderId="164" xfId="1" applyFont="1" applyFill="1" applyBorder="1" applyAlignment="1">
      <alignment vertical="center" shrinkToFit="1"/>
    </xf>
    <xf numFmtId="0" fontId="13" fillId="0" borderId="165" xfId="0" applyFont="1" applyBorder="1" applyAlignment="1">
      <alignment vertical="center" shrinkToFit="1"/>
    </xf>
    <xf numFmtId="0" fontId="13" fillId="0" borderId="338" xfId="0" applyFont="1" applyBorder="1" applyAlignment="1">
      <alignment vertical="center" shrinkToFit="1"/>
    </xf>
    <xf numFmtId="38" fontId="13" fillId="0" borderId="261" xfId="1" applyFont="1" applyFill="1" applyBorder="1" applyAlignment="1">
      <alignment vertical="center" shrinkToFit="1"/>
    </xf>
    <xf numFmtId="0" fontId="13" fillId="0" borderId="168" xfId="0" applyFont="1" applyBorder="1" applyAlignment="1">
      <alignment vertical="center" shrinkToFit="1"/>
    </xf>
    <xf numFmtId="38" fontId="13" fillId="0" borderId="169" xfId="1" applyFont="1" applyFill="1" applyBorder="1" applyAlignment="1">
      <alignment vertical="center" shrinkToFit="1"/>
    </xf>
    <xf numFmtId="38" fontId="13" fillId="0" borderId="170" xfId="1" applyFont="1" applyFill="1" applyBorder="1" applyAlignment="1">
      <alignment vertical="center" shrinkToFit="1"/>
    </xf>
    <xf numFmtId="0" fontId="13" fillId="0" borderId="179" xfId="0" applyFont="1" applyBorder="1" applyAlignment="1">
      <alignment vertical="center" shrinkToFit="1"/>
    </xf>
    <xf numFmtId="0" fontId="13" fillId="0" borderId="176" xfId="0" applyFont="1" applyBorder="1" applyAlignment="1">
      <alignment vertical="center" shrinkToFit="1"/>
    </xf>
    <xf numFmtId="38" fontId="13" fillId="0" borderId="177" xfId="1" applyFont="1" applyFill="1" applyBorder="1" applyAlignment="1">
      <alignment vertical="center" shrinkToFit="1"/>
    </xf>
    <xf numFmtId="38" fontId="13" fillId="0" borderId="178" xfId="1" applyFont="1" applyFill="1" applyBorder="1" applyAlignment="1">
      <alignment vertical="center" shrinkToFit="1"/>
    </xf>
    <xf numFmtId="38" fontId="13" fillId="0" borderId="44" xfId="1" applyFont="1" applyFill="1" applyBorder="1" applyAlignment="1">
      <alignment vertical="center" shrinkToFit="1"/>
    </xf>
    <xf numFmtId="0" fontId="13" fillId="0" borderId="183" xfId="0" applyFont="1" applyBorder="1" applyAlignment="1">
      <alignment vertical="center" shrinkToFit="1"/>
    </xf>
    <xf numFmtId="0" fontId="13" fillId="0" borderId="184" xfId="0" applyFont="1" applyBorder="1" applyAlignment="1">
      <alignment vertical="center" shrinkToFit="1"/>
    </xf>
    <xf numFmtId="0" fontId="13" fillId="0" borderId="160" xfId="0" applyFont="1" applyBorder="1" applyAlignment="1">
      <alignment vertical="center" shrinkToFit="1"/>
    </xf>
    <xf numFmtId="0" fontId="13" fillId="0" borderId="340" xfId="0" applyFont="1" applyBorder="1" applyAlignment="1">
      <alignment vertical="center" shrinkToFit="1"/>
    </xf>
    <xf numFmtId="0" fontId="13" fillId="0" borderId="186" xfId="0" applyFont="1" applyBorder="1" applyAlignment="1">
      <alignment vertical="center" shrinkToFit="1"/>
    </xf>
    <xf numFmtId="0" fontId="13" fillId="0" borderId="187" xfId="0" applyFont="1" applyBorder="1" applyAlignment="1">
      <alignment vertical="center" shrinkToFit="1"/>
    </xf>
    <xf numFmtId="0" fontId="13" fillId="0" borderId="281" xfId="0" applyFont="1" applyBorder="1" applyAlignment="1">
      <alignment horizontal="left" vertical="center" shrinkToFit="1"/>
    </xf>
    <xf numFmtId="0" fontId="13" fillId="0" borderId="282" xfId="0" applyFont="1" applyBorder="1" applyAlignment="1">
      <alignment horizontal="right" vertical="center" shrinkToFit="1"/>
    </xf>
    <xf numFmtId="0" fontId="13" fillId="0" borderId="4" xfId="0" applyFont="1" applyBorder="1" applyAlignment="1">
      <alignment horizontal="left" vertical="center" shrinkToFit="1"/>
    </xf>
    <xf numFmtId="0" fontId="13" fillId="0" borderId="107" xfId="0" applyFont="1" applyBorder="1" applyAlignment="1">
      <alignment vertical="center" shrinkToFit="1"/>
    </xf>
    <xf numFmtId="0" fontId="13" fillId="0" borderId="339" xfId="0" applyFont="1" applyBorder="1" applyAlignment="1">
      <alignment vertical="center" shrinkToFit="1"/>
    </xf>
    <xf numFmtId="0" fontId="13" fillId="0" borderId="318" xfId="0" applyFont="1" applyBorder="1" applyAlignment="1">
      <alignment vertical="center" shrinkToFit="1"/>
    </xf>
    <xf numFmtId="0" fontId="13" fillId="0" borderId="189" xfId="0" applyFont="1" applyBorder="1" applyAlignment="1">
      <alignment vertical="center" shrinkToFit="1"/>
    </xf>
    <xf numFmtId="0" fontId="13" fillId="0" borderId="12" xfId="0" applyFont="1" applyBorder="1" applyAlignment="1">
      <alignment horizontal="center" vertical="center" shrinkToFit="1"/>
    </xf>
    <xf numFmtId="0" fontId="13" fillId="0" borderId="108" xfId="0" applyFont="1" applyBorder="1" applyAlignment="1">
      <alignment horizontal="center" vertical="center" shrinkToFit="1"/>
    </xf>
    <xf numFmtId="0" fontId="13" fillId="0" borderId="106" xfId="0" applyFont="1" applyBorder="1" applyAlignment="1">
      <alignment horizontal="center" vertical="center" shrinkToFit="1"/>
    </xf>
    <xf numFmtId="38" fontId="4" fillId="0" borderId="0" xfId="0" applyNumberFormat="1" applyFont="1" applyAlignment="1">
      <alignment vertical="center" shrinkToFit="1"/>
    </xf>
    <xf numFmtId="38" fontId="7" fillId="0" borderId="317" xfId="1" applyFont="1" applyFill="1" applyBorder="1" applyAlignment="1">
      <alignment vertical="center" shrinkToFit="1"/>
    </xf>
    <xf numFmtId="38" fontId="7" fillId="0" borderId="328" xfId="1" applyFont="1" applyFill="1" applyBorder="1" applyAlignment="1">
      <alignment vertical="center" shrinkToFit="1"/>
    </xf>
    <xf numFmtId="38" fontId="7" fillId="0" borderId="321" xfId="1" applyFont="1" applyFill="1" applyBorder="1" applyAlignment="1">
      <alignment vertical="center" shrinkToFit="1"/>
    </xf>
    <xf numFmtId="38" fontId="7" fillId="0" borderId="341" xfId="1" applyFont="1" applyFill="1" applyBorder="1" applyAlignment="1">
      <alignment vertical="center" shrinkToFit="1"/>
    </xf>
    <xf numFmtId="38" fontId="7" fillId="0" borderId="342" xfId="1" applyFont="1" applyFill="1" applyBorder="1" applyAlignment="1">
      <alignment vertical="center" shrinkToFit="1"/>
    </xf>
    <xf numFmtId="38" fontId="7" fillId="0" borderId="343" xfId="1" applyFont="1" applyFill="1" applyBorder="1" applyAlignment="1">
      <alignment vertical="center" shrinkToFit="1"/>
    </xf>
    <xf numFmtId="38" fontId="7" fillId="0" borderId="344" xfId="1" applyFont="1" applyFill="1" applyBorder="1" applyAlignment="1">
      <alignment vertical="center" shrinkToFit="1"/>
    </xf>
    <xf numFmtId="38" fontId="7" fillId="0" borderId="346" xfId="1" applyFont="1" applyFill="1" applyBorder="1" applyAlignment="1">
      <alignment vertical="center" shrinkToFit="1"/>
    </xf>
    <xf numFmtId="38" fontId="7" fillId="0" borderId="347" xfId="1" applyFont="1" applyFill="1" applyBorder="1" applyAlignment="1">
      <alignment vertical="center" shrinkToFit="1"/>
    </xf>
    <xf numFmtId="38" fontId="7" fillId="0" borderId="345" xfId="1" applyFont="1" applyFill="1" applyBorder="1" applyAlignment="1">
      <alignment horizontal="left" vertical="center" shrinkToFit="1"/>
    </xf>
    <xf numFmtId="38" fontId="7" fillId="0" borderId="263" xfId="1" applyFont="1" applyFill="1" applyBorder="1" applyAlignment="1">
      <alignment vertical="center" shrinkToFit="1"/>
    </xf>
    <xf numFmtId="38" fontId="7" fillId="0" borderId="348" xfId="1" applyFont="1" applyFill="1" applyBorder="1" applyAlignment="1">
      <alignment vertical="center" shrinkToFit="1"/>
    </xf>
    <xf numFmtId="38" fontId="7" fillId="0" borderId="35" xfId="1" applyFont="1" applyFill="1" applyBorder="1" applyAlignment="1">
      <alignment vertical="center" shrinkToFit="1"/>
    </xf>
    <xf numFmtId="38" fontId="7" fillId="0" borderId="325" xfId="1" applyFont="1" applyFill="1" applyBorder="1" applyAlignment="1">
      <alignment vertical="center" shrinkToFit="1"/>
    </xf>
    <xf numFmtId="38" fontId="7" fillId="0" borderId="349" xfId="1" applyFont="1" applyFill="1" applyBorder="1" applyAlignment="1">
      <alignment vertical="center" shrinkToFit="1"/>
    </xf>
    <xf numFmtId="0" fontId="13" fillId="0" borderId="0" xfId="0" applyFont="1" applyAlignment="1">
      <alignment horizontal="center" vertical="center" shrinkToFit="1"/>
    </xf>
    <xf numFmtId="38" fontId="13" fillId="0" borderId="272" xfId="1" applyFont="1" applyFill="1" applyBorder="1" applyAlignment="1">
      <alignment vertical="center" shrinkToFit="1"/>
    </xf>
    <xf numFmtId="38" fontId="13" fillId="0" borderId="113" xfId="1" applyFont="1" applyFill="1" applyBorder="1" applyAlignment="1">
      <alignment vertical="center" shrinkToFit="1"/>
    </xf>
    <xf numFmtId="38" fontId="19" fillId="0" borderId="110" xfId="1" applyFont="1" applyFill="1" applyBorder="1" applyAlignment="1">
      <alignment vertical="center" shrinkToFit="1"/>
    </xf>
    <xf numFmtId="0" fontId="13" fillId="0" borderId="343" xfId="0" applyFont="1" applyBorder="1" applyAlignment="1">
      <alignment vertical="center" shrinkToFit="1"/>
    </xf>
    <xf numFmtId="0" fontId="13" fillId="0" borderId="352" xfId="0" applyFont="1" applyBorder="1" applyAlignment="1">
      <alignment vertical="center" shrinkToFit="1"/>
    </xf>
    <xf numFmtId="38" fontId="13" fillId="0" borderId="344" xfId="1" applyFont="1" applyFill="1" applyBorder="1" applyAlignment="1">
      <alignment vertical="center" shrinkToFit="1"/>
    </xf>
    <xf numFmtId="38" fontId="13" fillId="0" borderId="91" xfId="1" applyFont="1" applyFill="1" applyBorder="1" applyAlignment="1">
      <alignment vertical="center" shrinkToFit="1"/>
    </xf>
    <xf numFmtId="0" fontId="13" fillId="0" borderId="353" xfId="0" applyFont="1" applyBorder="1" applyAlignment="1">
      <alignment vertical="center" shrinkToFit="1"/>
    </xf>
    <xf numFmtId="0" fontId="13" fillId="0" borderId="341" xfId="0" applyFont="1" applyBorder="1" applyAlignment="1">
      <alignment vertical="center" shrinkToFit="1"/>
    </xf>
    <xf numFmtId="0" fontId="13" fillId="0" borderId="312" xfId="0" applyFont="1" applyBorder="1" applyAlignment="1">
      <alignment vertical="center" shrinkToFit="1"/>
    </xf>
    <xf numFmtId="0" fontId="13" fillId="0" borderId="350" xfId="0" applyFont="1" applyBorder="1" applyAlignment="1">
      <alignment vertical="center" shrinkToFit="1"/>
    </xf>
    <xf numFmtId="38" fontId="13" fillId="0" borderId="262" xfId="1" applyFont="1" applyFill="1" applyBorder="1" applyAlignment="1">
      <alignment vertical="center" shrinkToFit="1"/>
    </xf>
    <xf numFmtId="38" fontId="13" fillId="0" borderId="351" xfId="1" applyFont="1" applyFill="1" applyBorder="1" applyAlignment="1">
      <alignment vertical="center" shrinkToFit="1"/>
    </xf>
    <xf numFmtId="0" fontId="13" fillId="0" borderId="354" xfId="0" applyFont="1" applyBorder="1" applyAlignment="1">
      <alignment vertical="center" shrinkToFit="1"/>
    </xf>
    <xf numFmtId="0" fontId="13" fillId="0" borderId="349" xfId="0" applyFont="1" applyBorder="1" applyAlignment="1">
      <alignment vertical="center" shrinkToFit="1"/>
    </xf>
    <xf numFmtId="38" fontId="7" fillId="0" borderId="284" xfId="1" applyFont="1" applyFill="1" applyBorder="1" applyAlignment="1">
      <alignment vertical="center" shrinkToFit="1"/>
    </xf>
    <xf numFmtId="38" fontId="7" fillId="0" borderId="293" xfId="1" applyFont="1" applyFill="1" applyBorder="1" applyAlignment="1">
      <alignment vertical="center" shrinkToFit="1"/>
    </xf>
    <xf numFmtId="38" fontId="7" fillId="0" borderId="161" xfId="1" applyFont="1" applyFill="1" applyBorder="1" applyAlignment="1">
      <alignment vertical="center" shrinkToFit="1"/>
    </xf>
    <xf numFmtId="38" fontId="7" fillId="0" borderId="38" xfId="1" applyFont="1" applyFill="1" applyBorder="1" applyAlignment="1">
      <alignment vertical="center" shrinkToFit="1"/>
    </xf>
    <xf numFmtId="38" fontId="7" fillId="0" borderId="278" xfId="1" applyFont="1" applyFill="1" applyBorder="1" applyAlignment="1">
      <alignment vertical="center" shrinkToFit="1"/>
    </xf>
    <xf numFmtId="38" fontId="7" fillId="0" borderId="316" xfId="1" applyFont="1" applyFill="1" applyBorder="1" applyAlignment="1">
      <alignment vertical="center" shrinkToFit="1"/>
    </xf>
    <xf numFmtId="38" fontId="7" fillId="0" borderId="41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10" xfId="1" applyFont="1" applyFill="1" applyBorder="1" applyAlignment="1">
      <alignment horizontal="center" vertical="center" shrinkToFit="1"/>
    </xf>
    <xf numFmtId="38" fontId="7" fillId="0" borderId="40" xfId="1" applyFont="1" applyFill="1" applyBorder="1" applyAlignment="1">
      <alignment horizontal="center" vertical="center" shrinkToFit="1"/>
    </xf>
    <xf numFmtId="38" fontId="7" fillId="0" borderId="8" xfId="1" applyFont="1" applyFill="1" applyBorder="1" applyAlignment="1">
      <alignment horizontal="center" vertical="center" shrinkToFit="1"/>
    </xf>
    <xf numFmtId="38" fontId="7" fillId="0" borderId="87" xfId="1" applyFont="1" applyFill="1" applyBorder="1" applyAlignment="1">
      <alignment horizontal="center" vertical="center" shrinkToFit="1"/>
    </xf>
    <xf numFmtId="38" fontId="7" fillId="0" borderId="90" xfId="1" applyFont="1" applyFill="1" applyBorder="1" applyAlignment="1">
      <alignment horizontal="center" vertical="center" shrinkToFit="1"/>
    </xf>
    <xf numFmtId="38" fontId="7" fillId="0" borderId="20" xfId="1" applyFont="1" applyFill="1" applyBorder="1" applyAlignment="1">
      <alignment horizontal="center" vertical="center" shrinkToFit="1"/>
    </xf>
    <xf numFmtId="0" fontId="10" fillId="0" borderId="0" xfId="0" applyFont="1" applyAlignment="1">
      <alignment vertical="center" wrapText="1" shrinkToFit="1"/>
    </xf>
    <xf numFmtId="38" fontId="7" fillId="0" borderId="89" xfId="1" applyFont="1" applyFill="1" applyBorder="1" applyAlignment="1">
      <alignment horizontal="center" vertical="center" shrinkToFit="1"/>
    </xf>
    <xf numFmtId="0" fontId="7" fillId="0" borderId="61" xfId="0" applyFont="1" applyBorder="1" applyAlignment="1">
      <alignment horizontal="right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64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38" fontId="7" fillId="0" borderId="99" xfId="1" applyFont="1" applyFill="1" applyBorder="1" applyAlignment="1">
      <alignment horizontal="center" vertical="center" shrinkToFit="1"/>
    </xf>
    <xf numFmtId="38" fontId="7" fillId="0" borderId="80" xfId="1" applyFont="1" applyFill="1" applyBorder="1" applyAlignment="1">
      <alignment horizontal="center" vertical="center" shrinkToFit="1"/>
    </xf>
    <xf numFmtId="38" fontId="7" fillId="0" borderId="84" xfId="1" applyFont="1" applyFill="1" applyBorder="1" applyAlignment="1">
      <alignment horizontal="center" vertical="center" textRotation="255" shrinkToFit="1"/>
    </xf>
    <xf numFmtId="38" fontId="7" fillId="0" borderId="85" xfId="1" applyFont="1" applyFill="1" applyBorder="1" applyAlignment="1">
      <alignment horizontal="center" vertical="center" textRotation="255" shrinkToFit="1"/>
    </xf>
    <xf numFmtId="38" fontId="7" fillId="0" borderId="92" xfId="1" applyFont="1" applyFill="1" applyBorder="1" applyAlignment="1">
      <alignment horizontal="center" vertical="center" textRotation="255" shrinkToFit="1"/>
    </xf>
    <xf numFmtId="38" fontId="7" fillId="0" borderId="96" xfId="1" applyFont="1" applyFill="1" applyBorder="1" applyAlignment="1">
      <alignment horizontal="center" vertical="center" shrinkToFit="1"/>
    </xf>
    <xf numFmtId="0" fontId="7" fillId="0" borderId="10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 shrinkToFit="1"/>
    </xf>
    <xf numFmtId="38" fontId="7" fillId="0" borderId="42" xfId="1" applyFont="1" applyFill="1" applyBorder="1" applyAlignment="1">
      <alignment vertical="center"/>
    </xf>
    <xf numFmtId="38" fontId="7" fillId="0" borderId="14" xfId="1" applyFont="1" applyFill="1" applyBorder="1" applyAlignment="1">
      <alignment vertical="center"/>
    </xf>
    <xf numFmtId="38" fontId="7" fillId="0" borderId="70" xfId="1" applyFont="1" applyFill="1" applyBorder="1" applyAlignment="1">
      <alignment vertical="center"/>
    </xf>
    <xf numFmtId="38" fontId="7" fillId="0" borderId="13" xfId="1" applyFont="1" applyFill="1" applyBorder="1" applyAlignment="1">
      <alignment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0" fontId="7" fillId="0" borderId="84" xfId="0" applyFont="1" applyBorder="1" applyAlignment="1">
      <alignment horizontal="center" vertical="center"/>
    </xf>
    <xf numFmtId="0" fontId="7" fillId="0" borderId="85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92" xfId="0" applyFont="1" applyBorder="1" applyAlignment="1">
      <alignment horizontal="center" vertical="center"/>
    </xf>
    <xf numFmtId="0" fontId="7" fillId="0" borderId="86" xfId="0" applyFont="1" applyBorder="1" applyAlignment="1">
      <alignment horizontal="center" vertical="center"/>
    </xf>
    <xf numFmtId="0" fontId="7" fillId="0" borderId="106" xfId="0" applyFont="1" applyBorder="1" applyAlignment="1">
      <alignment horizontal="center" vertical="center"/>
    </xf>
    <xf numFmtId="0" fontId="7" fillId="0" borderId="106" xfId="0" applyFont="1" applyBorder="1">
      <alignment vertical="center"/>
    </xf>
    <xf numFmtId="0" fontId="7" fillId="0" borderId="107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08" xfId="0" applyFont="1" applyBorder="1" applyAlignment="1">
      <alignment horizontal="center" vertical="center"/>
    </xf>
    <xf numFmtId="0" fontId="13" fillId="0" borderId="69" xfId="0" applyFont="1" applyBorder="1" applyAlignment="1">
      <alignment horizontal="center" vertical="center" shrinkToFit="1"/>
    </xf>
    <xf numFmtId="0" fontId="13" fillId="0" borderId="79" xfId="0" applyFont="1" applyBorder="1" applyAlignment="1">
      <alignment horizontal="center" vertical="center" shrinkToFit="1"/>
    </xf>
    <xf numFmtId="0" fontId="15" fillId="0" borderId="0" xfId="0" applyFont="1" applyAlignment="1">
      <alignment vertical="center" wrapText="1" shrinkToFit="1"/>
    </xf>
    <xf numFmtId="0" fontId="8" fillId="0" borderId="0" xfId="0" applyFont="1" applyAlignment="1">
      <alignment vertical="center" wrapText="1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101" xfId="0" applyFont="1" applyBorder="1" applyAlignment="1">
      <alignment horizontal="center" vertical="center" shrinkToFit="1"/>
    </xf>
    <xf numFmtId="0" fontId="13" fillId="0" borderId="87" xfId="0" applyFont="1" applyBorder="1" applyAlignment="1">
      <alignment horizontal="center" vertical="center" shrinkToFit="1"/>
    </xf>
    <xf numFmtId="0" fontId="13" fillId="0" borderId="90" xfId="0" applyFont="1" applyBorder="1" applyAlignment="1">
      <alignment horizontal="center" vertical="center" shrinkToFit="1"/>
    </xf>
    <xf numFmtId="0" fontId="13" fillId="0" borderId="19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38" fontId="13" fillId="0" borderId="9" xfId="1" applyFont="1" applyFill="1" applyBorder="1" applyAlignment="1">
      <alignment horizontal="center" vertical="center" shrinkToFit="1"/>
    </xf>
    <xf numFmtId="38" fontId="13" fillId="0" borderId="10" xfId="1" applyFont="1" applyFill="1" applyBorder="1" applyAlignment="1">
      <alignment horizontal="center" vertical="center" shrinkToFit="1"/>
    </xf>
    <xf numFmtId="0" fontId="28" fillId="0" borderId="0" xfId="0" applyFont="1" applyAlignment="1">
      <alignment vertical="center" shrinkToFit="1"/>
    </xf>
    <xf numFmtId="38" fontId="5" fillId="0" borderId="0" xfId="1" applyFont="1" applyFill="1" applyBorder="1" applyAlignment="1">
      <alignment horizontal="right" vertical="center" shrinkToFit="1"/>
    </xf>
    <xf numFmtId="0" fontId="13" fillId="0" borderId="100" xfId="0" applyFont="1" applyBorder="1" applyAlignment="1">
      <alignment horizontal="center" vertical="center" shrinkToFit="1"/>
    </xf>
    <xf numFmtId="0" fontId="13" fillId="0" borderId="97" xfId="0" applyFont="1" applyBorder="1" applyAlignment="1">
      <alignment horizontal="center" vertical="center" shrinkToFit="1"/>
    </xf>
    <xf numFmtId="0" fontId="13" fillId="0" borderId="98" xfId="0" applyFont="1" applyBorder="1" applyAlignment="1">
      <alignment horizontal="center" vertical="center" shrinkToFit="1"/>
    </xf>
    <xf numFmtId="0" fontId="8" fillId="0" borderId="0" xfId="0" applyFont="1" applyAlignment="1">
      <alignment horizontal="left" vertical="center" wrapText="1" shrinkToFit="1"/>
    </xf>
    <xf numFmtId="0" fontId="13" fillId="0" borderId="95" xfId="0" applyFont="1" applyBorder="1" applyAlignment="1">
      <alignment horizontal="center" vertical="center" shrinkToFit="1"/>
    </xf>
    <xf numFmtId="0" fontId="13" fillId="0" borderId="96" xfId="0" applyFont="1" applyBorder="1" applyAlignment="1">
      <alignment horizontal="center" vertical="center" shrinkToFit="1"/>
    </xf>
    <xf numFmtId="38" fontId="13" fillId="0" borderId="95" xfId="1" applyFont="1" applyFill="1" applyBorder="1" applyAlignment="1">
      <alignment horizontal="center" vertical="center" shrinkToFit="1"/>
    </xf>
    <xf numFmtId="38" fontId="13" fillId="0" borderId="116" xfId="1" applyFont="1" applyFill="1" applyBorder="1" applyAlignment="1">
      <alignment horizontal="center" vertical="center" shrinkToFit="1"/>
    </xf>
    <xf numFmtId="0" fontId="13" fillId="0" borderId="174" xfId="0" applyFont="1" applyBorder="1" applyAlignment="1">
      <alignment horizontal="center" vertical="center" shrinkToFit="1"/>
    </xf>
    <xf numFmtId="0" fontId="13" fillId="0" borderId="175" xfId="0" applyFont="1" applyBorder="1" applyAlignment="1">
      <alignment horizontal="center" vertical="center" shrinkToFit="1"/>
    </xf>
    <xf numFmtId="0" fontId="13" fillId="0" borderId="118" xfId="0" applyFont="1" applyBorder="1" applyAlignment="1">
      <alignment horizontal="center" vertical="center" shrinkToFit="1"/>
    </xf>
    <xf numFmtId="0" fontId="13" fillId="0" borderId="119" xfId="0" applyFont="1" applyBorder="1" applyAlignment="1">
      <alignment horizontal="center" vertical="center" shrinkToFit="1"/>
    </xf>
    <xf numFmtId="0" fontId="13" fillId="0" borderId="166" xfId="0" applyFont="1" applyBorder="1" applyAlignment="1">
      <alignment horizontal="center" vertical="center" shrinkToFit="1"/>
    </xf>
    <xf numFmtId="0" fontId="13" fillId="0" borderId="167" xfId="0" applyFont="1" applyBorder="1" applyAlignment="1">
      <alignment horizontal="center" vertical="center" shrinkToFit="1"/>
    </xf>
    <xf numFmtId="0" fontId="13" fillId="0" borderId="265" xfId="0" applyFont="1" applyBorder="1" applyAlignment="1">
      <alignment horizontal="center" vertical="center" shrinkToFit="1"/>
    </xf>
    <xf numFmtId="0" fontId="13" fillId="0" borderId="245" xfId="0" applyFont="1" applyBorder="1" applyAlignment="1">
      <alignment horizontal="center" vertical="center" shrinkToFit="1"/>
    </xf>
    <xf numFmtId="0" fontId="13" fillId="0" borderId="279" xfId="0" applyFont="1" applyBorder="1" applyAlignment="1">
      <alignment horizontal="center" vertical="center" shrinkToFit="1"/>
    </xf>
    <xf numFmtId="0" fontId="13" fillId="0" borderId="280" xfId="0" applyFont="1" applyBorder="1" applyAlignment="1">
      <alignment horizontal="center" vertical="center" shrinkToFit="1"/>
    </xf>
    <xf numFmtId="0" fontId="10" fillId="0" borderId="0" xfId="0" applyFont="1" applyAlignment="1">
      <alignment horizontal="left" vertical="center" wrapText="1" shrinkToFit="1"/>
    </xf>
    <xf numFmtId="38" fontId="13" fillId="0" borderId="101" xfId="1" applyFont="1" applyFill="1" applyBorder="1" applyAlignment="1">
      <alignment horizontal="center" vertical="center" shrinkToFit="1"/>
    </xf>
    <xf numFmtId="38" fontId="13" fillId="0" borderId="113" xfId="1" applyFont="1" applyFill="1" applyBorder="1" applyAlignment="1">
      <alignment horizontal="center" vertical="center" shrinkToFit="1"/>
    </xf>
    <xf numFmtId="0" fontId="13" fillId="0" borderId="88" xfId="0" applyFont="1" applyBorder="1" applyAlignment="1">
      <alignment horizontal="center" vertical="center" shrinkToFit="1"/>
    </xf>
    <xf numFmtId="0" fontId="13" fillId="0" borderId="103" xfId="0" applyFont="1" applyBorder="1" applyAlignment="1">
      <alignment horizontal="center" vertical="center" shrinkToFit="1"/>
    </xf>
    <xf numFmtId="0" fontId="13" fillId="0" borderId="89" xfId="0" applyFont="1" applyBorder="1" applyAlignment="1">
      <alignment horizontal="center" vertical="center" shrinkToFit="1"/>
    </xf>
    <xf numFmtId="0" fontId="13" fillId="0" borderId="18" xfId="0" applyFont="1" applyBorder="1" applyAlignment="1">
      <alignment horizontal="center" vertical="center" shrinkToFit="1"/>
    </xf>
    <xf numFmtId="38" fontId="7" fillId="0" borderId="231" xfId="1" applyFont="1" applyFill="1" applyBorder="1" applyAlignment="1">
      <alignment horizontal="center" vertical="center" shrinkToFit="1"/>
    </xf>
    <xf numFmtId="38" fontId="7" fillId="0" borderId="193" xfId="1" applyFont="1" applyFill="1" applyBorder="1" applyAlignment="1">
      <alignment horizontal="center" vertical="center" shrinkToFit="1"/>
    </xf>
    <xf numFmtId="38" fontId="7" fillId="0" borderId="245" xfId="1" applyFont="1" applyFill="1" applyBorder="1" applyAlignment="1">
      <alignment horizontal="center" vertical="center" shrinkToFit="1"/>
    </xf>
    <xf numFmtId="38" fontId="7" fillId="0" borderId="195" xfId="1" applyFont="1" applyFill="1" applyBorder="1" applyAlignment="1">
      <alignment horizontal="center" vertical="center" shrinkToFit="1"/>
    </xf>
    <xf numFmtId="38" fontId="27" fillId="0" borderId="0" xfId="1" applyFont="1" applyFill="1" applyBorder="1" applyAlignment="1">
      <alignment vertical="center" shrinkToFit="1"/>
    </xf>
    <xf numFmtId="38" fontId="7" fillId="0" borderId="192" xfId="1" applyFont="1" applyFill="1" applyBorder="1" applyAlignment="1">
      <alignment horizontal="center" vertical="center" shrinkToFit="1"/>
    </xf>
    <xf numFmtId="38" fontId="7" fillId="0" borderId="203" xfId="1" applyFont="1" applyFill="1" applyBorder="1" applyAlignment="1">
      <alignment horizontal="center" vertical="center" shrinkToFit="1"/>
    </xf>
    <xf numFmtId="38" fontId="7" fillId="0" borderId="207" xfId="1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 wrapText="1" shrinkToFit="1"/>
    </xf>
    <xf numFmtId="38" fontId="7" fillId="0" borderId="197" xfId="1" applyFont="1" applyFill="1" applyBorder="1" applyAlignment="1">
      <alignment horizontal="center" vertical="center" shrinkToFit="1"/>
    </xf>
    <xf numFmtId="38" fontId="7" fillId="0" borderId="216" xfId="1" applyFont="1" applyFill="1" applyBorder="1" applyAlignment="1">
      <alignment horizontal="center" vertical="center" shrinkToFit="1"/>
    </xf>
    <xf numFmtId="38" fontId="7" fillId="0" borderId="221" xfId="1" applyFont="1" applyFill="1" applyBorder="1" applyAlignment="1">
      <alignment horizontal="center" vertical="center" shrinkToFit="1"/>
    </xf>
    <xf numFmtId="38" fontId="3" fillId="0" borderId="0" xfId="1" applyFont="1" applyFill="1" applyBorder="1" applyAlignment="1">
      <alignment horizontal="right" vertical="center" shrinkToFit="1"/>
    </xf>
    <xf numFmtId="38" fontId="7" fillId="0" borderId="265" xfId="1" applyFont="1" applyFill="1" applyBorder="1" applyAlignment="1">
      <alignment horizontal="right" vertical="center" shrinkToFit="1"/>
    </xf>
    <xf numFmtId="38" fontId="7" fillId="0" borderId="351" xfId="1" applyFont="1" applyFill="1" applyBorder="1" applyAlignment="1">
      <alignment horizontal="right" vertical="center" shrinkToFit="1"/>
    </xf>
    <xf numFmtId="38" fontId="7" fillId="0" borderId="350" xfId="1" applyFont="1" applyFill="1" applyBorder="1" applyAlignment="1">
      <alignment horizontal="right" vertical="center" shrinkToFit="1"/>
    </xf>
    <xf numFmtId="38" fontId="7" fillId="0" borderId="243" xfId="1" applyFont="1" applyFill="1" applyBorder="1" applyAlignment="1">
      <alignment horizontal="center" vertical="center" shrinkToFit="1"/>
    </xf>
    <xf numFmtId="38" fontId="7" fillId="0" borderId="266" xfId="1" applyFont="1" applyFill="1" applyBorder="1" applyAlignment="1">
      <alignment horizontal="center" vertical="center" shrinkToFit="1"/>
    </xf>
    <xf numFmtId="38" fontId="7" fillId="0" borderId="21" xfId="1" applyFont="1" applyFill="1" applyBorder="1" applyAlignment="1">
      <alignment horizontal="center" vertical="center" shrinkToFit="1"/>
    </xf>
    <xf numFmtId="38" fontId="7" fillId="0" borderId="244" xfId="1" applyFont="1" applyFill="1" applyBorder="1" applyAlignment="1">
      <alignment horizontal="center" vertical="center" shrinkToFit="1"/>
    </xf>
    <xf numFmtId="38" fontId="7" fillId="0" borderId="257" xfId="1" applyFont="1" applyFill="1" applyBorder="1" applyAlignment="1">
      <alignment horizontal="center" vertical="center" shrinkToFit="1"/>
    </xf>
    <xf numFmtId="38" fontId="7" fillId="0" borderId="182" xfId="1" applyFont="1" applyFill="1" applyBorder="1" applyAlignment="1">
      <alignment horizontal="center" vertical="center" shrinkToFit="1"/>
    </xf>
    <xf numFmtId="38" fontId="7" fillId="0" borderId="94" xfId="1" applyFont="1" applyFill="1" applyBorder="1" applyAlignment="1">
      <alignment horizontal="center" vertical="center" shrinkToFit="1"/>
    </xf>
    <xf numFmtId="38" fontId="7" fillId="0" borderId="188" xfId="1" applyFont="1" applyFill="1" applyBorder="1" applyAlignment="1">
      <alignment horizontal="center" vertical="center" shrinkToFit="1"/>
    </xf>
    <xf numFmtId="38" fontId="7" fillId="0" borderId="81" xfId="1" applyFont="1" applyFill="1" applyBorder="1" applyAlignment="1">
      <alignment horizontal="right" vertical="center" shrinkToFit="1"/>
    </xf>
    <xf numFmtId="38" fontId="7" fillId="0" borderId="258" xfId="1" applyFont="1" applyFill="1" applyBorder="1" applyAlignment="1">
      <alignment horizontal="right" vertical="center" shrinkToFit="1"/>
    </xf>
    <xf numFmtId="177" fontId="7" fillId="0" borderId="113" xfId="1" applyNumberFormat="1" applyFont="1" applyFill="1" applyBorder="1" applyAlignment="1">
      <alignment horizontal="right" vertical="center" shrinkToFit="1"/>
    </xf>
    <xf numFmtId="177" fontId="7" fillId="0" borderId="256" xfId="1" applyNumberFormat="1" applyFont="1" applyFill="1" applyBorder="1" applyAlignment="1">
      <alignment horizontal="right" vertical="center" shrinkToFit="1"/>
    </xf>
    <xf numFmtId="38" fontId="7" fillId="0" borderId="255" xfId="1" applyFont="1" applyFill="1" applyBorder="1" applyAlignment="1">
      <alignment horizontal="right" vertical="center" shrinkToFit="1"/>
    </xf>
    <xf numFmtId="38" fontId="7" fillId="0" borderId="98" xfId="1" applyFont="1" applyFill="1" applyBorder="1" applyAlignment="1">
      <alignment horizontal="right" vertical="center" shrinkToFit="1"/>
    </xf>
    <xf numFmtId="38" fontId="7" fillId="0" borderId="256" xfId="1" applyFont="1" applyFill="1" applyBorder="1" applyAlignment="1">
      <alignment horizontal="right" vertical="center" shrinkToFit="1"/>
    </xf>
    <xf numFmtId="38" fontId="7" fillId="0" borderId="69" xfId="1" applyFont="1" applyFill="1" applyBorder="1" applyAlignment="1">
      <alignment horizontal="right" vertical="center" shrinkToFit="1"/>
    </xf>
    <xf numFmtId="177" fontId="7" fillId="0" borderId="267" xfId="1" applyNumberFormat="1" applyFont="1" applyFill="1" applyBorder="1" applyAlignment="1">
      <alignment horizontal="right" vertical="center" shrinkToFit="1"/>
    </xf>
    <xf numFmtId="177" fontId="7" fillId="0" borderId="268" xfId="1" applyNumberFormat="1" applyFont="1" applyFill="1" applyBorder="1" applyAlignment="1">
      <alignment horizontal="right" vertical="center" shrinkToFit="1"/>
    </xf>
    <xf numFmtId="49" fontId="7" fillId="0" borderId="80" xfId="1" applyNumberFormat="1" applyFont="1" applyFill="1" applyBorder="1" applyAlignment="1">
      <alignment horizontal="right" vertical="center" shrinkToFit="1"/>
    </xf>
    <xf numFmtId="49" fontId="7" fillId="0" borderId="98" xfId="1" applyNumberFormat="1" applyFont="1" applyFill="1" applyBorder="1" applyAlignment="1">
      <alignment horizontal="right" vertical="center" shrinkToFit="1"/>
    </xf>
  </cellXfs>
  <cellStyles count="5">
    <cellStyle name="パーセント 2" xfId="4" xr:uid="{00000000-0005-0000-0000-000001000000}"/>
    <cellStyle name="桁区切り" xfId="1" builtinId="6"/>
    <cellStyle name="桁区切り 2" xfId="3" xr:uid="{00000000-0005-0000-0000-000003000000}"/>
    <cellStyle name="標準" xfId="0" builtinId="0"/>
    <cellStyle name="標準 2" xfId="2" xr:uid="{00000000-0005-0000-0000-000005000000}"/>
  </cellStyles>
  <dxfs count="0"/>
  <tableStyles count="0" defaultTableStyle="TableStyleMedium9" defaultPivotStyle="PivotStyleLight16"/>
  <colors>
    <mruColors>
      <color rgb="FFCCFF99"/>
      <color rgb="FFFFCCFF"/>
      <color rgb="FFFF99FF"/>
      <color rgb="FFCCFFFF"/>
      <color rgb="FFFF7C80"/>
      <color rgb="FFFF6699"/>
      <color rgb="FFFF33CC"/>
      <color rgb="FFFF00FF"/>
      <color rgb="FFFF66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</xdr:colOff>
      <xdr:row>3</xdr:row>
      <xdr:rowOff>10583</xdr:rowOff>
    </xdr:from>
    <xdr:to>
      <xdr:col>3</xdr:col>
      <xdr:colOff>10584</xdr:colOff>
      <xdr:row>4</xdr:row>
      <xdr:rowOff>232834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CxnSpPr/>
      </xdr:nvCxnSpPr>
      <xdr:spPr>
        <a:xfrm>
          <a:off x="169333" y="984250"/>
          <a:ext cx="4519084" cy="46566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3</xdr:row>
      <xdr:rowOff>10583</xdr:rowOff>
    </xdr:from>
    <xdr:to>
      <xdr:col>10</xdr:col>
      <xdr:colOff>10584</xdr:colOff>
      <xdr:row>4</xdr:row>
      <xdr:rowOff>232834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CxnSpPr/>
      </xdr:nvCxnSpPr>
      <xdr:spPr>
        <a:xfrm>
          <a:off x="164041" y="963083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21166</xdr:colOff>
      <xdr:row>54</xdr:row>
      <xdr:rowOff>10583</xdr:rowOff>
    </xdr:from>
    <xdr:to>
      <xdr:col>3</xdr:col>
      <xdr:colOff>10584</xdr:colOff>
      <xdr:row>55</xdr:row>
      <xdr:rowOff>232834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CxnSpPr/>
      </xdr:nvCxnSpPr>
      <xdr:spPr>
        <a:xfrm>
          <a:off x="21166" y="740833"/>
          <a:ext cx="4519085" cy="4656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54</xdr:row>
      <xdr:rowOff>10583</xdr:rowOff>
    </xdr:from>
    <xdr:to>
      <xdr:col>10</xdr:col>
      <xdr:colOff>10584</xdr:colOff>
      <xdr:row>55</xdr:row>
      <xdr:rowOff>232834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CxnSpPr/>
      </xdr:nvCxnSpPr>
      <xdr:spPr>
        <a:xfrm>
          <a:off x="8045979" y="12869333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27</xdr:row>
      <xdr:rowOff>9525</xdr:rowOff>
    </xdr:from>
    <xdr:to>
      <xdr:col>1</xdr:col>
      <xdr:colOff>0</xdr:colOff>
      <xdr:row>29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CxnSpPr/>
      </xdr:nvCxnSpPr>
      <xdr:spPr>
        <a:xfrm>
          <a:off x="19050" y="504825"/>
          <a:ext cx="838200" cy="485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E54"/>
  <sheetViews>
    <sheetView tabSelected="1" view="pageBreakPreview" zoomScaleNormal="80" zoomScaleSheetLayoutView="100" workbookViewId="0"/>
  </sheetViews>
  <sheetFormatPr defaultRowHeight="13.5"/>
  <cols>
    <col min="1" max="1" width="15.625" style="57" customWidth="1"/>
    <col min="2" max="4" width="25.625" style="57" customWidth="1"/>
    <col min="5" max="5" width="9.125" style="57" customWidth="1"/>
    <col min="6" max="6" width="9" style="57" customWidth="1"/>
    <col min="7" max="16384" width="9" style="57"/>
  </cols>
  <sheetData>
    <row r="1" spans="1:5" ht="16.5" customHeight="1"/>
    <row r="2" spans="1:5" s="62" customFormat="1" ht="25.5" customHeight="1">
      <c r="A2" s="58" t="s">
        <v>431</v>
      </c>
      <c r="B2" s="59"/>
      <c r="C2" s="59"/>
      <c r="D2" s="60"/>
      <c r="E2" s="61"/>
    </row>
    <row r="3" spans="1:5" s="66" customFormat="1" ht="16.5" customHeight="1" thickBot="1">
      <c r="A3" s="63"/>
      <c r="B3" s="63"/>
      <c r="C3" s="63"/>
      <c r="D3" s="64" t="s">
        <v>225</v>
      </c>
      <c r="E3" s="65"/>
    </row>
    <row r="4" spans="1:5" s="66" customFormat="1" ht="18" customHeight="1">
      <c r="A4" s="67" t="s">
        <v>321</v>
      </c>
      <c r="B4" s="68" t="s">
        <v>432</v>
      </c>
      <c r="C4" s="68" t="s">
        <v>433</v>
      </c>
      <c r="D4" s="69" t="s">
        <v>434</v>
      </c>
    </row>
    <row r="5" spans="1:5" s="66" customFormat="1" ht="18" customHeight="1">
      <c r="A5" s="70" t="s">
        <v>435</v>
      </c>
      <c r="B5" s="71">
        <v>73640</v>
      </c>
      <c r="C5" s="71">
        <v>23370</v>
      </c>
      <c r="D5" s="72">
        <v>97010</v>
      </c>
    </row>
    <row r="6" spans="1:5" s="66" customFormat="1" ht="18" customHeight="1">
      <c r="A6" s="70">
        <v>43</v>
      </c>
      <c r="B6" s="71">
        <v>93930</v>
      </c>
      <c r="C6" s="71">
        <v>21140</v>
      </c>
      <c r="D6" s="72">
        <v>115070</v>
      </c>
    </row>
    <row r="7" spans="1:5" s="66" customFormat="1" ht="18" customHeight="1">
      <c r="A7" s="70">
        <v>44</v>
      </c>
      <c r="B7" s="71">
        <v>121430</v>
      </c>
      <c r="C7" s="71">
        <v>39100</v>
      </c>
      <c r="D7" s="72">
        <v>160530</v>
      </c>
    </row>
    <row r="8" spans="1:5" s="66" customFormat="1" ht="18" customHeight="1">
      <c r="A8" s="70" t="s">
        <v>436</v>
      </c>
      <c r="B8" s="71">
        <v>90400</v>
      </c>
      <c r="C8" s="71">
        <v>41840</v>
      </c>
      <c r="D8" s="72">
        <v>132240</v>
      </c>
    </row>
    <row r="9" spans="1:5" s="66" customFormat="1" ht="18" customHeight="1">
      <c r="A9" s="70">
        <v>2</v>
      </c>
      <c r="B9" s="71">
        <v>98290</v>
      </c>
      <c r="C9" s="71">
        <v>53180</v>
      </c>
      <c r="D9" s="72">
        <v>151470</v>
      </c>
    </row>
    <row r="10" spans="1:5" s="66" customFormat="1" ht="18" customHeight="1">
      <c r="A10" s="70">
        <v>3</v>
      </c>
      <c r="B10" s="71">
        <v>98350</v>
      </c>
      <c r="C10" s="71">
        <v>35710</v>
      </c>
      <c r="D10" s="72">
        <v>134060</v>
      </c>
    </row>
    <row r="11" spans="1:5" s="66" customFormat="1" ht="18" customHeight="1">
      <c r="A11" s="70">
        <v>4</v>
      </c>
      <c r="B11" s="71">
        <v>60530</v>
      </c>
      <c r="C11" s="71">
        <v>22170</v>
      </c>
      <c r="D11" s="72">
        <v>82700</v>
      </c>
    </row>
    <row r="12" spans="1:5" s="66" customFormat="1" ht="18" customHeight="1">
      <c r="A12" s="70">
        <v>5</v>
      </c>
      <c r="B12" s="71">
        <v>34840</v>
      </c>
      <c r="C12" s="71">
        <v>24100</v>
      </c>
      <c r="D12" s="72">
        <v>58940</v>
      </c>
    </row>
    <row r="13" spans="1:5" s="66" customFormat="1" ht="18" customHeight="1">
      <c r="A13" s="70">
        <v>6</v>
      </c>
      <c r="B13" s="71">
        <v>22690</v>
      </c>
      <c r="C13" s="71">
        <v>18010</v>
      </c>
      <c r="D13" s="72">
        <v>40700</v>
      </c>
    </row>
    <row r="14" spans="1:5" s="66" customFormat="1" ht="18" customHeight="1">
      <c r="A14" s="70">
        <v>7</v>
      </c>
      <c r="B14" s="71">
        <v>28310</v>
      </c>
      <c r="C14" s="71">
        <v>15550</v>
      </c>
      <c r="D14" s="72">
        <v>43860</v>
      </c>
    </row>
    <row r="15" spans="1:5" s="66" customFormat="1" ht="18" customHeight="1">
      <c r="A15" s="70">
        <v>8</v>
      </c>
      <c r="B15" s="71">
        <v>22770</v>
      </c>
      <c r="C15" s="71">
        <v>20820</v>
      </c>
      <c r="D15" s="72">
        <v>43590</v>
      </c>
    </row>
    <row r="16" spans="1:5" s="66" customFormat="1" ht="18" customHeight="1">
      <c r="A16" s="70">
        <v>9</v>
      </c>
      <c r="B16" s="71">
        <v>14270</v>
      </c>
      <c r="C16" s="71">
        <v>17420</v>
      </c>
      <c r="D16" s="72">
        <v>31690</v>
      </c>
    </row>
    <row r="17" spans="1:4" s="66" customFormat="1" ht="18" customHeight="1">
      <c r="A17" s="70">
        <v>10</v>
      </c>
      <c r="B17" s="71">
        <v>22800</v>
      </c>
      <c r="C17" s="71">
        <v>31550</v>
      </c>
      <c r="D17" s="72">
        <v>54350</v>
      </c>
    </row>
    <row r="18" spans="1:4" s="66" customFormat="1" ht="18" customHeight="1">
      <c r="A18" s="70">
        <v>11</v>
      </c>
      <c r="B18" s="71">
        <v>10240</v>
      </c>
      <c r="C18" s="71">
        <v>41880</v>
      </c>
      <c r="D18" s="72">
        <v>52120</v>
      </c>
    </row>
    <row r="19" spans="1:4" s="66" customFormat="1" ht="18" customHeight="1">
      <c r="A19" s="70">
        <v>12</v>
      </c>
      <c r="B19" s="71">
        <v>8110</v>
      </c>
      <c r="C19" s="71">
        <v>55940</v>
      </c>
      <c r="D19" s="72">
        <v>64050</v>
      </c>
    </row>
    <row r="20" spans="1:4" s="66" customFormat="1" ht="18" customHeight="1">
      <c r="A20" s="70">
        <v>13</v>
      </c>
      <c r="B20" s="71">
        <v>8960</v>
      </c>
      <c r="C20" s="71">
        <v>58630</v>
      </c>
      <c r="D20" s="72">
        <v>67590</v>
      </c>
    </row>
    <row r="21" spans="1:4" s="66" customFormat="1" ht="18" customHeight="1">
      <c r="A21" s="70">
        <v>14</v>
      </c>
      <c r="B21" s="71">
        <v>11035</v>
      </c>
      <c r="C21" s="71">
        <v>63080</v>
      </c>
      <c r="D21" s="72">
        <v>74115</v>
      </c>
    </row>
    <row r="22" spans="1:4" s="66" customFormat="1" ht="18" customHeight="1">
      <c r="A22" s="70">
        <v>15</v>
      </c>
      <c r="B22" s="71">
        <v>10620</v>
      </c>
      <c r="C22" s="71">
        <v>131020</v>
      </c>
      <c r="D22" s="72">
        <v>141640</v>
      </c>
    </row>
    <row r="23" spans="1:4" s="66" customFormat="1" ht="18" customHeight="1">
      <c r="A23" s="70" t="s">
        <v>437</v>
      </c>
      <c r="B23" s="71">
        <v>11426</v>
      </c>
      <c r="C23" s="71">
        <v>114623</v>
      </c>
      <c r="D23" s="72">
        <v>126049</v>
      </c>
    </row>
    <row r="24" spans="1:4" s="66" customFormat="1" ht="18" customHeight="1">
      <c r="A24" s="70">
        <v>3</v>
      </c>
      <c r="B24" s="71">
        <v>8330</v>
      </c>
      <c r="C24" s="71">
        <v>120500</v>
      </c>
      <c r="D24" s="72">
        <v>128830</v>
      </c>
    </row>
    <row r="25" spans="1:4" s="66" customFormat="1" ht="18" customHeight="1">
      <c r="A25" s="70">
        <v>4</v>
      </c>
      <c r="B25" s="71">
        <v>8320</v>
      </c>
      <c r="C25" s="71">
        <v>118120</v>
      </c>
      <c r="D25" s="72">
        <v>126440</v>
      </c>
    </row>
    <row r="26" spans="1:4" s="66" customFormat="1" ht="18" customHeight="1">
      <c r="A26" s="70">
        <v>5</v>
      </c>
      <c r="B26" s="71">
        <v>7000</v>
      </c>
      <c r="C26" s="71">
        <v>98050</v>
      </c>
      <c r="D26" s="72">
        <v>105050</v>
      </c>
    </row>
    <row r="27" spans="1:4" s="66" customFormat="1" ht="18" customHeight="1">
      <c r="A27" s="70">
        <v>6</v>
      </c>
      <c r="B27" s="71">
        <v>3420</v>
      </c>
      <c r="C27" s="71">
        <v>92850</v>
      </c>
      <c r="D27" s="72">
        <v>96270</v>
      </c>
    </row>
    <row r="28" spans="1:4" s="66" customFormat="1" ht="18" customHeight="1">
      <c r="A28" s="70">
        <v>7</v>
      </c>
      <c r="B28" s="71">
        <v>18740</v>
      </c>
      <c r="C28" s="71">
        <v>82850</v>
      </c>
      <c r="D28" s="72">
        <v>101590</v>
      </c>
    </row>
    <row r="29" spans="1:4" s="66" customFormat="1" ht="18" customHeight="1">
      <c r="A29" s="70">
        <v>8</v>
      </c>
      <c r="B29" s="71">
        <v>20820</v>
      </c>
      <c r="C29" s="71">
        <v>85360</v>
      </c>
      <c r="D29" s="72">
        <v>106180</v>
      </c>
    </row>
    <row r="30" spans="1:4" s="66" customFormat="1" ht="18" customHeight="1">
      <c r="A30" s="70">
        <v>9</v>
      </c>
      <c r="B30" s="71">
        <v>8400</v>
      </c>
      <c r="C30" s="71">
        <v>143980</v>
      </c>
      <c r="D30" s="72">
        <v>152380</v>
      </c>
    </row>
    <row r="31" spans="1:4" s="66" customFormat="1" ht="18" customHeight="1">
      <c r="A31" s="70">
        <v>10</v>
      </c>
      <c r="B31" s="71">
        <v>4150</v>
      </c>
      <c r="C31" s="71">
        <v>90080</v>
      </c>
      <c r="D31" s="72">
        <v>84230</v>
      </c>
    </row>
    <row r="32" spans="1:4" s="66" customFormat="1" ht="18" customHeight="1">
      <c r="A32" s="70">
        <v>11</v>
      </c>
      <c r="B32" s="71">
        <v>1430</v>
      </c>
      <c r="C32" s="71">
        <v>95250</v>
      </c>
      <c r="D32" s="72">
        <v>96680</v>
      </c>
    </row>
    <row r="33" spans="1:4" s="66" customFormat="1" ht="18" customHeight="1">
      <c r="A33" s="70">
        <v>12</v>
      </c>
      <c r="B33" s="73">
        <v>970</v>
      </c>
      <c r="C33" s="71">
        <v>110360</v>
      </c>
      <c r="D33" s="72">
        <v>111330</v>
      </c>
    </row>
    <row r="34" spans="1:4" s="66" customFormat="1" ht="18" customHeight="1">
      <c r="A34" s="70">
        <v>13</v>
      </c>
      <c r="B34" s="73">
        <v>290</v>
      </c>
      <c r="C34" s="71">
        <v>87500</v>
      </c>
      <c r="D34" s="72">
        <v>87790</v>
      </c>
    </row>
    <row r="35" spans="1:4" s="66" customFormat="1" ht="18" customHeight="1">
      <c r="A35" s="70">
        <v>14</v>
      </c>
      <c r="B35" s="71">
        <v>4130</v>
      </c>
      <c r="C35" s="71">
        <v>97767</v>
      </c>
      <c r="D35" s="72">
        <v>101897</v>
      </c>
    </row>
    <row r="36" spans="1:4" s="66" customFormat="1" ht="18" customHeight="1">
      <c r="A36" s="70">
        <v>15</v>
      </c>
      <c r="B36" s="71">
        <v>7750</v>
      </c>
      <c r="C36" s="71">
        <v>123883</v>
      </c>
      <c r="D36" s="72">
        <v>131633</v>
      </c>
    </row>
    <row r="37" spans="1:4" s="66" customFormat="1" ht="18" customHeight="1">
      <c r="A37" s="70">
        <v>16</v>
      </c>
      <c r="B37" s="71">
        <v>28714</v>
      </c>
      <c r="C37" s="71">
        <v>81654</v>
      </c>
      <c r="D37" s="72">
        <v>110368</v>
      </c>
    </row>
    <row r="38" spans="1:4" s="66" customFormat="1" ht="18" customHeight="1">
      <c r="A38" s="70">
        <v>17</v>
      </c>
      <c r="B38" s="71">
        <v>40577</v>
      </c>
      <c r="C38" s="71">
        <v>84425</v>
      </c>
      <c r="D38" s="72">
        <v>125002</v>
      </c>
    </row>
    <row r="39" spans="1:4" s="66" customFormat="1" ht="18" customHeight="1">
      <c r="A39" s="70">
        <v>18</v>
      </c>
      <c r="B39" s="71">
        <v>16223</v>
      </c>
      <c r="C39" s="71">
        <v>218662</v>
      </c>
      <c r="D39" s="72">
        <v>234885</v>
      </c>
    </row>
    <row r="40" spans="1:4" s="66" customFormat="1" ht="18" customHeight="1">
      <c r="A40" s="70">
        <v>19</v>
      </c>
      <c r="B40" s="71">
        <v>7626</v>
      </c>
      <c r="C40" s="71">
        <v>287524</v>
      </c>
      <c r="D40" s="72">
        <v>295120</v>
      </c>
    </row>
    <row r="41" spans="1:4" s="66" customFormat="1" ht="18" customHeight="1">
      <c r="A41" s="70">
        <v>20</v>
      </c>
      <c r="B41" s="71">
        <v>5251</v>
      </c>
      <c r="C41" s="71">
        <v>223542</v>
      </c>
      <c r="D41" s="72">
        <v>228793</v>
      </c>
    </row>
    <row r="42" spans="1:4" s="66" customFormat="1" ht="18" customHeight="1">
      <c r="A42" s="70">
        <v>21</v>
      </c>
      <c r="B42" s="71">
        <v>18508</v>
      </c>
      <c r="C42" s="71">
        <v>48758</v>
      </c>
      <c r="D42" s="72">
        <v>67266</v>
      </c>
    </row>
    <row r="43" spans="1:4" s="66" customFormat="1" ht="18" customHeight="1">
      <c r="A43" s="70">
        <v>22</v>
      </c>
      <c r="B43" s="71">
        <v>9141</v>
      </c>
      <c r="C43" s="71">
        <v>87191</v>
      </c>
      <c r="D43" s="72">
        <v>96332</v>
      </c>
    </row>
    <row r="44" spans="1:4" s="66" customFormat="1" ht="18" customHeight="1">
      <c r="A44" s="70">
        <v>23</v>
      </c>
      <c r="B44" s="71">
        <v>13979</v>
      </c>
      <c r="C44" s="71">
        <v>77929</v>
      </c>
      <c r="D44" s="72">
        <v>91909</v>
      </c>
    </row>
    <row r="45" spans="1:4" s="66" customFormat="1" ht="18" customHeight="1">
      <c r="A45" s="70">
        <v>24</v>
      </c>
      <c r="B45" s="71">
        <v>3582</v>
      </c>
      <c r="C45" s="71">
        <v>133660</v>
      </c>
      <c r="D45" s="72">
        <v>137242</v>
      </c>
    </row>
    <row r="46" spans="1:4" s="66" customFormat="1" ht="18" customHeight="1">
      <c r="A46" s="70">
        <v>25</v>
      </c>
      <c r="B46" s="71">
        <v>6704</v>
      </c>
      <c r="C46" s="71">
        <v>129867</v>
      </c>
      <c r="D46" s="72">
        <v>136571</v>
      </c>
    </row>
    <row r="47" spans="1:4" s="66" customFormat="1" ht="18" customHeight="1">
      <c r="A47" s="70">
        <v>26</v>
      </c>
      <c r="B47" s="71">
        <v>1625</v>
      </c>
      <c r="C47" s="71">
        <v>132719</v>
      </c>
      <c r="D47" s="72">
        <v>134344</v>
      </c>
    </row>
    <row r="48" spans="1:4" s="66" customFormat="1" ht="18" customHeight="1">
      <c r="A48" s="70">
        <v>27</v>
      </c>
      <c r="B48" s="71">
        <v>13512</v>
      </c>
      <c r="C48" s="71">
        <v>160989</v>
      </c>
      <c r="D48" s="72">
        <v>174501</v>
      </c>
    </row>
    <row r="49" spans="1:5" s="66" customFormat="1" ht="18" customHeight="1">
      <c r="A49" s="70">
        <v>28</v>
      </c>
      <c r="B49" s="71">
        <v>4543</v>
      </c>
      <c r="C49" s="71">
        <v>147723</v>
      </c>
      <c r="D49" s="72">
        <v>152266</v>
      </c>
    </row>
    <row r="50" spans="1:5" s="66" customFormat="1" ht="18" customHeight="1">
      <c r="A50" s="70">
        <v>29</v>
      </c>
      <c r="B50" s="71">
        <v>7310</v>
      </c>
      <c r="C50" s="71">
        <v>204531</v>
      </c>
      <c r="D50" s="72">
        <v>211841</v>
      </c>
    </row>
    <row r="51" spans="1:5" s="66" customFormat="1" ht="18" customHeight="1">
      <c r="A51" s="70">
        <v>30</v>
      </c>
      <c r="B51" s="71">
        <v>10570</v>
      </c>
      <c r="C51" s="71">
        <v>246699</v>
      </c>
      <c r="D51" s="72">
        <v>257269</v>
      </c>
    </row>
    <row r="52" spans="1:5" s="66" customFormat="1" ht="18" customHeight="1" thickBot="1">
      <c r="A52" s="74">
        <v>31</v>
      </c>
      <c r="B52" s="75">
        <v>37892</v>
      </c>
      <c r="C52" s="75">
        <v>340432</v>
      </c>
      <c r="D52" s="76">
        <v>378324</v>
      </c>
    </row>
    <row r="53" spans="1:5" s="78" customFormat="1" ht="18" customHeight="1">
      <c r="A53" s="77"/>
      <c r="B53" s="77"/>
      <c r="C53" s="77"/>
      <c r="D53" s="77"/>
      <c r="E53" s="77"/>
    </row>
    <row r="54" spans="1:5" s="78" customFormat="1"/>
  </sheetData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</sheetPr>
  <dimension ref="A1:M73"/>
  <sheetViews>
    <sheetView view="pageBreakPreview" zoomScaleNormal="80" zoomScaleSheetLayoutView="100" workbookViewId="0"/>
  </sheetViews>
  <sheetFormatPr defaultRowHeight="13.5"/>
  <cols>
    <col min="1" max="1" width="15.625" style="94" customWidth="1"/>
    <col min="2" max="8" width="12.625" style="57" customWidth="1"/>
    <col min="9" max="9" width="2.5" style="57" customWidth="1"/>
    <col min="10" max="12" width="9" style="57"/>
    <col min="13" max="13" width="12.625" style="57" bestFit="1" customWidth="1"/>
    <col min="14" max="16384" width="9" style="57"/>
  </cols>
  <sheetData>
    <row r="1" spans="1:9" s="78" customFormat="1" ht="15.75" customHeight="1" thickBot="1">
      <c r="A1" s="79"/>
      <c r="B1" s="79"/>
      <c r="C1" s="79"/>
      <c r="D1" s="79"/>
      <c r="E1" s="79"/>
      <c r="F1" s="79"/>
      <c r="G1" s="541" t="s">
        <v>225</v>
      </c>
      <c r="H1" s="541"/>
      <c r="I1" s="79"/>
    </row>
    <row r="2" spans="1:9" s="81" customFormat="1" ht="17.25" customHeight="1">
      <c r="A2" s="542" t="s">
        <v>438</v>
      </c>
      <c r="B2" s="544" t="s">
        <v>439</v>
      </c>
      <c r="C2" s="545"/>
      <c r="D2" s="546"/>
      <c r="E2" s="544" t="s">
        <v>440</v>
      </c>
      <c r="F2" s="545"/>
      <c r="G2" s="546"/>
      <c r="H2" s="547" t="s">
        <v>441</v>
      </c>
      <c r="I2" s="80"/>
    </row>
    <row r="3" spans="1:9" s="81" customFormat="1" ht="17.25" customHeight="1">
      <c r="A3" s="543"/>
      <c r="B3" s="82" t="s">
        <v>442</v>
      </c>
      <c r="C3" s="82" t="s">
        <v>443</v>
      </c>
      <c r="D3" s="82" t="s">
        <v>444</v>
      </c>
      <c r="E3" s="82" t="s">
        <v>445</v>
      </c>
      <c r="F3" s="82" t="s">
        <v>446</v>
      </c>
      <c r="G3" s="82" t="s">
        <v>444</v>
      </c>
      <c r="H3" s="548"/>
      <c r="I3" s="80"/>
    </row>
    <row r="4" spans="1:9" s="89" customFormat="1" ht="13.5" customHeight="1">
      <c r="A4" s="83" t="s">
        <v>447</v>
      </c>
      <c r="B4" s="84">
        <v>0</v>
      </c>
      <c r="C4" s="85">
        <v>21232</v>
      </c>
      <c r="D4" s="85">
        <v>21232</v>
      </c>
      <c r="E4" s="86">
        <v>27665</v>
      </c>
      <c r="F4" s="85">
        <v>396954</v>
      </c>
      <c r="G4" s="85">
        <v>424619</v>
      </c>
      <c r="H4" s="87">
        <v>445851</v>
      </c>
      <c r="I4" s="88"/>
    </row>
    <row r="5" spans="1:9" s="89" customFormat="1" ht="13.5" customHeight="1">
      <c r="A5" s="83">
        <v>33</v>
      </c>
      <c r="B5" s="84">
        <v>10</v>
      </c>
      <c r="C5" s="85">
        <v>21320</v>
      </c>
      <c r="D5" s="85">
        <v>21330</v>
      </c>
      <c r="E5" s="85">
        <v>18785</v>
      </c>
      <c r="F5" s="85">
        <v>318662</v>
      </c>
      <c r="G5" s="85">
        <v>337447</v>
      </c>
      <c r="H5" s="87">
        <v>358777</v>
      </c>
      <c r="I5" s="88"/>
    </row>
    <row r="6" spans="1:9" s="89" customFormat="1" ht="13.5" customHeight="1">
      <c r="A6" s="83">
        <v>34</v>
      </c>
      <c r="B6" s="84">
        <v>15</v>
      </c>
      <c r="C6" s="85">
        <v>22066</v>
      </c>
      <c r="D6" s="85">
        <v>22081</v>
      </c>
      <c r="E6" s="85">
        <v>45172</v>
      </c>
      <c r="F6" s="85">
        <v>337239</v>
      </c>
      <c r="G6" s="85">
        <v>382411</v>
      </c>
      <c r="H6" s="87">
        <v>404492</v>
      </c>
      <c r="I6" s="88"/>
    </row>
    <row r="7" spans="1:9" s="89" customFormat="1" ht="13.5" customHeight="1">
      <c r="A7" s="83">
        <v>35</v>
      </c>
      <c r="B7" s="84">
        <v>0</v>
      </c>
      <c r="C7" s="85">
        <v>28977</v>
      </c>
      <c r="D7" s="85">
        <v>28977</v>
      </c>
      <c r="E7" s="85">
        <v>71098</v>
      </c>
      <c r="F7" s="85">
        <v>292870</v>
      </c>
      <c r="G7" s="85">
        <v>363968</v>
      </c>
      <c r="H7" s="87">
        <v>392945</v>
      </c>
      <c r="I7" s="88"/>
    </row>
    <row r="8" spans="1:9" s="89" customFormat="1" ht="13.5" customHeight="1">
      <c r="A8" s="83">
        <v>36</v>
      </c>
      <c r="B8" s="84">
        <v>0</v>
      </c>
      <c r="C8" s="85">
        <v>43272</v>
      </c>
      <c r="D8" s="85">
        <v>43272</v>
      </c>
      <c r="E8" s="85">
        <v>152078</v>
      </c>
      <c r="F8" s="85">
        <v>368541</v>
      </c>
      <c r="G8" s="85">
        <v>520619</v>
      </c>
      <c r="H8" s="87">
        <v>563891</v>
      </c>
      <c r="I8" s="88"/>
    </row>
    <row r="9" spans="1:9" s="89" customFormat="1" ht="13.5" customHeight="1">
      <c r="A9" s="83">
        <v>37</v>
      </c>
      <c r="B9" s="85">
        <v>11000</v>
      </c>
      <c r="C9" s="85">
        <v>55225</v>
      </c>
      <c r="D9" s="85">
        <v>66225</v>
      </c>
      <c r="E9" s="85">
        <v>195141</v>
      </c>
      <c r="F9" s="85">
        <v>379757</v>
      </c>
      <c r="G9" s="85">
        <v>574898</v>
      </c>
      <c r="H9" s="87">
        <v>641123</v>
      </c>
      <c r="I9" s="88"/>
    </row>
    <row r="10" spans="1:9" s="89" customFormat="1" ht="13.5" customHeight="1">
      <c r="A10" s="83">
        <v>38</v>
      </c>
      <c r="B10" s="85">
        <v>3000</v>
      </c>
      <c r="C10" s="85">
        <v>52784</v>
      </c>
      <c r="D10" s="85">
        <v>55784</v>
      </c>
      <c r="E10" s="85">
        <v>259557</v>
      </c>
      <c r="F10" s="85">
        <v>340590</v>
      </c>
      <c r="G10" s="85">
        <v>600147</v>
      </c>
      <c r="H10" s="87">
        <v>655931</v>
      </c>
      <c r="I10" s="88"/>
    </row>
    <row r="11" spans="1:9" s="89" customFormat="1" ht="13.5" customHeight="1">
      <c r="A11" s="83">
        <v>39</v>
      </c>
      <c r="B11" s="84">
        <v>0</v>
      </c>
      <c r="C11" s="85">
        <v>93217</v>
      </c>
      <c r="D11" s="85">
        <v>93217</v>
      </c>
      <c r="E11" s="85">
        <v>359393</v>
      </c>
      <c r="F11" s="85">
        <v>341959</v>
      </c>
      <c r="G11" s="85">
        <v>701352</v>
      </c>
      <c r="H11" s="87">
        <v>794569</v>
      </c>
      <c r="I11" s="88"/>
    </row>
    <row r="12" spans="1:9" s="89" customFormat="1" ht="13.5" customHeight="1">
      <c r="A12" s="83">
        <v>40</v>
      </c>
      <c r="B12" s="85">
        <v>1436</v>
      </c>
      <c r="C12" s="85">
        <v>106185</v>
      </c>
      <c r="D12" s="85">
        <v>107621</v>
      </c>
      <c r="E12" s="85">
        <v>346099</v>
      </c>
      <c r="F12" s="85">
        <v>354159</v>
      </c>
      <c r="G12" s="85">
        <v>700258</v>
      </c>
      <c r="H12" s="87">
        <v>807879</v>
      </c>
      <c r="I12" s="88"/>
    </row>
    <row r="13" spans="1:9" s="89" customFormat="1" ht="13.5" customHeight="1">
      <c r="A13" s="83">
        <v>41</v>
      </c>
      <c r="B13" s="84">
        <v>0</v>
      </c>
      <c r="C13" s="85">
        <v>101051</v>
      </c>
      <c r="D13" s="85">
        <v>101051</v>
      </c>
      <c r="E13" s="85">
        <v>480083</v>
      </c>
      <c r="F13" s="85">
        <v>400957</v>
      </c>
      <c r="G13" s="85">
        <v>881040</v>
      </c>
      <c r="H13" s="87">
        <v>982091</v>
      </c>
      <c r="I13" s="88"/>
    </row>
    <row r="14" spans="1:9" s="89" customFormat="1" ht="13.5" customHeight="1">
      <c r="A14" s="83">
        <v>42</v>
      </c>
      <c r="B14" s="84">
        <v>0</v>
      </c>
      <c r="C14" s="85">
        <v>132033</v>
      </c>
      <c r="D14" s="85">
        <v>132033</v>
      </c>
      <c r="E14" s="85">
        <v>738317</v>
      </c>
      <c r="F14" s="85">
        <v>329666</v>
      </c>
      <c r="G14" s="85">
        <v>1067983</v>
      </c>
      <c r="H14" s="87">
        <v>1200016</v>
      </c>
      <c r="I14" s="88"/>
    </row>
    <row r="15" spans="1:9" s="89" customFormat="1" ht="13.5" customHeight="1">
      <c r="A15" s="83">
        <v>43</v>
      </c>
      <c r="B15" s="85">
        <v>3257</v>
      </c>
      <c r="C15" s="85">
        <v>138800</v>
      </c>
      <c r="D15" s="85">
        <v>142057</v>
      </c>
      <c r="E15" s="85">
        <v>797730</v>
      </c>
      <c r="F15" s="85">
        <v>341553</v>
      </c>
      <c r="G15" s="85">
        <v>1139283</v>
      </c>
      <c r="H15" s="87">
        <v>1281340</v>
      </c>
      <c r="I15" s="88"/>
    </row>
    <row r="16" spans="1:9" s="89" customFormat="1" ht="13.5" customHeight="1">
      <c r="A16" s="83">
        <v>44</v>
      </c>
      <c r="B16" s="85">
        <v>30240</v>
      </c>
      <c r="C16" s="85">
        <v>155007</v>
      </c>
      <c r="D16" s="85">
        <v>185247</v>
      </c>
      <c r="E16" s="85">
        <v>785984</v>
      </c>
      <c r="F16" s="85">
        <v>390349</v>
      </c>
      <c r="G16" s="85">
        <v>1176333</v>
      </c>
      <c r="H16" s="87">
        <v>1361580</v>
      </c>
      <c r="I16" s="88"/>
    </row>
    <row r="17" spans="1:9" s="89" customFormat="1" ht="13.5" customHeight="1">
      <c r="A17" s="83">
        <v>45</v>
      </c>
      <c r="B17" s="85">
        <v>28350</v>
      </c>
      <c r="C17" s="85">
        <v>150600</v>
      </c>
      <c r="D17" s="85">
        <v>178950</v>
      </c>
      <c r="E17" s="85">
        <v>962585</v>
      </c>
      <c r="F17" s="85">
        <v>575160</v>
      </c>
      <c r="G17" s="85">
        <v>1537745</v>
      </c>
      <c r="H17" s="87">
        <v>1716695</v>
      </c>
      <c r="I17" s="88"/>
    </row>
    <row r="18" spans="1:9" s="89" customFormat="1" ht="13.5" customHeight="1">
      <c r="A18" s="83">
        <v>46</v>
      </c>
      <c r="B18" s="85">
        <v>37078</v>
      </c>
      <c r="C18" s="85">
        <v>117898</v>
      </c>
      <c r="D18" s="85">
        <v>154976</v>
      </c>
      <c r="E18" s="85">
        <v>850218</v>
      </c>
      <c r="F18" s="85">
        <v>603100</v>
      </c>
      <c r="G18" s="85">
        <v>1453318</v>
      </c>
      <c r="H18" s="87">
        <v>1608294</v>
      </c>
      <c r="I18" s="88"/>
    </row>
    <row r="19" spans="1:9" s="89" customFormat="1" ht="13.5" customHeight="1">
      <c r="A19" s="83">
        <v>47</v>
      </c>
      <c r="B19" s="84">
        <v>824</v>
      </c>
      <c r="C19" s="85">
        <v>123410</v>
      </c>
      <c r="D19" s="85">
        <v>124234</v>
      </c>
      <c r="E19" s="85">
        <v>955971</v>
      </c>
      <c r="F19" s="85">
        <v>625262</v>
      </c>
      <c r="G19" s="85">
        <v>1582233</v>
      </c>
      <c r="H19" s="87">
        <v>1706467</v>
      </c>
      <c r="I19" s="88"/>
    </row>
    <row r="20" spans="1:9" s="89" customFormat="1" ht="13.5" customHeight="1">
      <c r="A20" s="83">
        <v>48</v>
      </c>
      <c r="B20" s="85">
        <v>19000</v>
      </c>
      <c r="C20" s="85">
        <v>148246</v>
      </c>
      <c r="D20" s="85">
        <v>167246</v>
      </c>
      <c r="E20" s="85">
        <v>1090300</v>
      </c>
      <c r="F20" s="85">
        <v>729080</v>
      </c>
      <c r="G20" s="85">
        <v>1819380</v>
      </c>
      <c r="H20" s="87">
        <v>1986626</v>
      </c>
      <c r="I20" s="88"/>
    </row>
    <row r="21" spans="1:9" s="89" customFormat="1" ht="13.5" customHeight="1">
      <c r="A21" s="83">
        <v>49</v>
      </c>
      <c r="B21" s="85">
        <v>15099</v>
      </c>
      <c r="C21" s="85">
        <v>152092</v>
      </c>
      <c r="D21" s="85">
        <v>167191</v>
      </c>
      <c r="E21" s="85">
        <v>1059916</v>
      </c>
      <c r="F21" s="85">
        <v>788544</v>
      </c>
      <c r="G21" s="85">
        <v>1848460</v>
      </c>
      <c r="H21" s="87">
        <v>2015651</v>
      </c>
      <c r="I21" s="88"/>
    </row>
    <row r="22" spans="1:9" s="89" customFormat="1" ht="13.5" customHeight="1">
      <c r="A22" s="83">
        <v>50</v>
      </c>
      <c r="B22" s="85">
        <v>11026</v>
      </c>
      <c r="C22" s="85">
        <v>150888</v>
      </c>
      <c r="D22" s="85">
        <v>161914</v>
      </c>
      <c r="E22" s="85">
        <v>1065171</v>
      </c>
      <c r="F22" s="85">
        <v>784107</v>
      </c>
      <c r="G22" s="85">
        <v>1849278</v>
      </c>
      <c r="H22" s="87">
        <v>2011192</v>
      </c>
      <c r="I22" s="88"/>
    </row>
    <row r="23" spans="1:9" s="89" customFormat="1" ht="13.5" customHeight="1">
      <c r="A23" s="83">
        <v>51</v>
      </c>
      <c r="B23" s="85">
        <v>2500</v>
      </c>
      <c r="C23" s="85">
        <v>148225</v>
      </c>
      <c r="D23" s="85">
        <v>150725</v>
      </c>
      <c r="E23" s="85">
        <v>1004210</v>
      </c>
      <c r="F23" s="85">
        <v>832461</v>
      </c>
      <c r="G23" s="85">
        <v>1836671</v>
      </c>
      <c r="H23" s="87">
        <v>1987396</v>
      </c>
      <c r="I23" s="88"/>
    </row>
    <row r="24" spans="1:9" s="89" customFormat="1" ht="13.5" customHeight="1">
      <c r="A24" s="83">
        <v>52</v>
      </c>
      <c r="B24" s="85">
        <v>2063</v>
      </c>
      <c r="C24" s="85">
        <v>208400</v>
      </c>
      <c r="D24" s="85">
        <v>210463</v>
      </c>
      <c r="E24" s="85">
        <v>1187432</v>
      </c>
      <c r="F24" s="85">
        <v>1248381</v>
      </c>
      <c r="G24" s="85">
        <v>2435813</v>
      </c>
      <c r="H24" s="87">
        <v>2646276</v>
      </c>
      <c r="I24" s="88"/>
    </row>
    <row r="25" spans="1:9" s="89" customFormat="1" ht="13.5" customHeight="1">
      <c r="A25" s="83">
        <v>53</v>
      </c>
      <c r="B25" s="85">
        <v>5206</v>
      </c>
      <c r="C25" s="85">
        <v>312786</v>
      </c>
      <c r="D25" s="85">
        <v>317992</v>
      </c>
      <c r="E25" s="85">
        <v>1001767</v>
      </c>
      <c r="F25" s="85">
        <v>1750690</v>
      </c>
      <c r="G25" s="85">
        <v>2752457</v>
      </c>
      <c r="H25" s="87">
        <v>3070449</v>
      </c>
      <c r="I25" s="88"/>
    </row>
    <row r="26" spans="1:9" s="89" customFormat="1" ht="13.5" customHeight="1">
      <c r="A26" s="83">
        <v>54</v>
      </c>
      <c r="B26" s="85">
        <v>17122</v>
      </c>
      <c r="C26" s="85">
        <v>582698</v>
      </c>
      <c r="D26" s="85">
        <v>599820</v>
      </c>
      <c r="E26" s="85">
        <v>1173259</v>
      </c>
      <c r="F26" s="85">
        <v>2149502</v>
      </c>
      <c r="G26" s="85">
        <v>3322761</v>
      </c>
      <c r="H26" s="87">
        <v>3922581</v>
      </c>
      <c r="I26" s="88"/>
    </row>
    <row r="27" spans="1:9" s="89" customFormat="1" ht="13.5" customHeight="1">
      <c r="A27" s="83">
        <v>55</v>
      </c>
      <c r="B27" s="85">
        <v>18896</v>
      </c>
      <c r="C27" s="85">
        <v>484431</v>
      </c>
      <c r="D27" s="85">
        <v>503327</v>
      </c>
      <c r="E27" s="85">
        <v>1053825</v>
      </c>
      <c r="F27" s="85">
        <v>2301867</v>
      </c>
      <c r="G27" s="85">
        <v>3355692</v>
      </c>
      <c r="H27" s="87">
        <v>3859019</v>
      </c>
      <c r="I27" s="88"/>
    </row>
    <row r="28" spans="1:9" s="89" customFormat="1" ht="13.5" customHeight="1">
      <c r="A28" s="83">
        <v>56</v>
      </c>
      <c r="B28" s="85">
        <v>32511</v>
      </c>
      <c r="C28" s="85">
        <v>384970</v>
      </c>
      <c r="D28" s="85">
        <v>417481</v>
      </c>
      <c r="E28" s="85">
        <v>923991</v>
      </c>
      <c r="F28" s="85">
        <v>2138671</v>
      </c>
      <c r="G28" s="85">
        <v>3062662</v>
      </c>
      <c r="H28" s="87">
        <v>3480143</v>
      </c>
      <c r="I28" s="88"/>
    </row>
    <row r="29" spans="1:9" s="89" customFormat="1" ht="13.5" customHeight="1">
      <c r="A29" s="83">
        <v>57</v>
      </c>
      <c r="B29" s="85">
        <v>16131</v>
      </c>
      <c r="C29" s="85">
        <v>293679</v>
      </c>
      <c r="D29" s="85">
        <v>309810</v>
      </c>
      <c r="E29" s="85">
        <v>685484</v>
      </c>
      <c r="F29" s="85">
        <v>1693974</v>
      </c>
      <c r="G29" s="85">
        <v>2379458</v>
      </c>
      <c r="H29" s="87">
        <v>2689268</v>
      </c>
      <c r="I29" s="88"/>
    </row>
    <row r="30" spans="1:9" s="89" customFormat="1" ht="13.5" customHeight="1">
      <c r="A30" s="83">
        <v>58</v>
      </c>
      <c r="B30" s="85">
        <v>15265</v>
      </c>
      <c r="C30" s="85">
        <v>266536</v>
      </c>
      <c r="D30" s="85">
        <v>281801</v>
      </c>
      <c r="E30" s="85">
        <v>688107</v>
      </c>
      <c r="F30" s="85">
        <v>1467778</v>
      </c>
      <c r="G30" s="85">
        <v>2155885</v>
      </c>
      <c r="H30" s="87">
        <v>2437686</v>
      </c>
      <c r="I30" s="88"/>
    </row>
    <row r="31" spans="1:9" s="89" customFormat="1" ht="13.5" customHeight="1">
      <c r="A31" s="83">
        <v>59</v>
      </c>
      <c r="B31" s="85">
        <v>6415</v>
      </c>
      <c r="C31" s="85">
        <v>300250</v>
      </c>
      <c r="D31" s="85">
        <v>306665</v>
      </c>
      <c r="E31" s="85">
        <v>1118759</v>
      </c>
      <c r="F31" s="85">
        <v>1295206</v>
      </c>
      <c r="G31" s="85">
        <v>2413965</v>
      </c>
      <c r="H31" s="87">
        <v>2720630</v>
      </c>
      <c r="I31" s="88"/>
    </row>
    <row r="32" spans="1:9" s="89" customFormat="1" ht="13.5" customHeight="1">
      <c r="A32" s="83">
        <v>60</v>
      </c>
      <c r="B32" s="84">
        <v>900</v>
      </c>
      <c r="C32" s="85">
        <v>346809</v>
      </c>
      <c r="D32" s="85">
        <v>347709</v>
      </c>
      <c r="E32" s="85">
        <v>1353376</v>
      </c>
      <c r="F32" s="85">
        <v>1204029</v>
      </c>
      <c r="G32" s="85">
        <v>2557405</v>
      </c>
      <c r="H32" s="87">
        <v>2905114</v>
      </c>
      <c r="I32" s="88"/>
    </row>
    <row r="33" spans="1:9" s="89" customFormat="1" ht="13.5" customHeight="1">
      <c r="A33" s="83">
        <v>61</v>
      </c>
      <c r="B33" s="84">
        <v>0</v>
      </c>
      <c r="C33" s="85">
        <v>303605</v>
      </c>
      <c r="D33" s="85">
        <v>303605</v>
      </c>
      <c r="E33" s="85">
        <v>1374952</v>
      </c>
      <c r="F33" s="85">
        <v>1148210</v>
      </c>
      <c r="G33" s="85">
        <v>2523162</v>
      </c>
      <c r="H33" s="87">
        <v>2826767</v>
      </c>
      <c r="I33" s="88"/>
    </row>
    <row r="34" spans="1:9" s="89" customFormat="1" ht="13.5" customHeight="1">
      <c r="A34" s="83">
        <v>62</v>
      </c>
      <c r="B34" s="84">
        <v>0</v>
      </c>
      <c r="C34" s="85">
        <v>315542</v>
      </c>
      <c r="D34" s="85">
        <v>315542</v>
      </c>
      <c r="E34" s="85">
        <v>1322111</v>
      </c>
      <c r="F34" s="85">
        <v>1078155</v>
      </c>
      <c r="G34" s="85">
        <v>2400266</v>
      </c>
      <c r="H34" s="87">
        <v>2715808</v>
      </c>
      <c r="I34" s="88"/>
    </row>
    <row r="35" spans="1:9" s="89" customFormat="1" ht="13.5" customHeight="1">
      <c r="A35" s="83">
        <v>63</v>
      </c>
      <c r="B35" s="85">
        <v>14710</v>
      </c>
      <c r="C35" s="85">
        <v>419837</v>
      </c>
      <c r="D35" s="85">
        <v>434547</v>
      </c>
      <c r="E35" s="85">
        <v>1415628</v>
      </c>
      <c r="F35" s="85">
        <v>1154457</v>
      </c>
      <c r="G35" s="85">
        <v>2570085</v>
      </c>
      <c r="H35" s="87">
        <v>3004632</v>
      </c>
      <c r="I35" s="88"/>
    </row>
    <row r="36" spans="1:9" s="89" customFormat="1" ht="13.5" customHeight="1">
      <c r="A36" s="83" t="s">
        <v>448</v>
      </c>
      <c r="B36" s="85">
        <v>32212</v>
      </c>
      <c r="C36" s="85">
        <v>307387</v>
      </c>
      <c r="D36" s="85">
        <v>339599</v>
      </c>
      <c r="E36" s="85">
        <v>1586137</v>
      </c>
      <c r="F36" s="85">
        <v>1146711</v>
      </c>
      <c r="G36" s="85">
        <v>2732848</v>
      </c>
      <c r="H36" s="87">
        <v>3072447</v>
      </c>
      <c r="I36" s="88"/>
    </row>
    <row r="37" spans="1:9" s="89" customFormat="1" ht="13.5" customHeight="1">
      <c r="A37" s="83">
        <v>2</v>
      </c>
      <c r="B37" s="85">
        <v>12586</v>
      </c>
      <c r="C37" s="85">
        <v>406620</v>
      </c>
      <c r="D37" s="85">
        <v>419206</v>
      </c>
      <c r="E37" s="85">
        <v>1701124</v>
      </c>
      <c r="F37" s="85">
        <v>1236832</v>
      </c>
      <c r="G37" s="85">
        <v>2937956</v>
      </c>
      <c r="H37" s="87">
        <v>3357162</v>
      </c>
      <c r="I37" s="88"/>
    </row>
    <row r="38" spans="1:9" s="89" customFormat="1" ht="13.5" customHeight="1">
      <c r="A38" s="83">
        <v>3</v>
      </c>
      <c r="B38" s="85">
        <v>14063</v>
      </c>
      <c r="C38" s="85">
        <v>364642</v>
      </c>
      <c r="D38" s="85">
        <v>378705</v>
      </c>
      <c r="E38" s="85">
        <v>1469159</v>
      </c>
      <c r="F38" s="85">
        <v>1207916</v>
      </c>
      <c r="G38" s="85">
        <v>2677075</v>
      </c>
      <c r="H38" s="87">
        <v>3055780</v>
      </c>
      <c r="I38" s="88"/>
    </row>
    <row r="39" spans="1:9" s="89" customFormat="1" ht="13.5" customHeight="1">
      <c r="A39" s="83">
        <v>4</v>
      </c>
      <c r="B39" s="85">
        <v>51460</v>
      </c>
      <c r="C39" s="85">
        <v>398399</v>
      </c>
      <c r="D39" s="85">
        <v>449859</v>
      </c>
      <c r="E39" s="85">
        <v>2354443</v>
      </c>
      <c r="F39" s="85">
        <v>1129433</v>
      </c>
      <c r="G39" s="85">
        <v>3483876</v>
      </c>
      <c r="H39" s="87">
        <v>3933735</v>
      </c>
      <c r="I39" s="88"/>
    </row>
    <row r="40" spans="1:9" s="89" customFormat="1" ht="13.5" customHeight="1">
      <c r="A40" s="83">
        <v>5</v>
      </c>
      <c r="B40" s="85">
        <v>38562</v>
      </c>
      <c r="C40" s="85">
        <v>334757</v>
      </c>
      <c r="D40" s="85">
        <v>373319</v>
      </c>
      <c r="E40" s="85">
        <v>2172484</v>
      </c>
      <c r="F40" s="85">
        <v>1103269</v>
      </c>
      <c r="G40" s="85">
        <v>3275753</v>
      </c>
      <c r="H40" s="87">
        <v>3649072</v>
      </c>
      <c r="I40" s="88"/>
    </row>
    <row r="41" spans="1:9" s="89" customFormat="1" ht="13.5" customHeight="1">
      <c r="A41" s="83">
        <v>6</v>
      </c>
      <c r="B41" s="85">
        <v>21074</v>
      </c>
      <c r="C41" s="85">
        <v>335182</v>
      </c>
      <c r="D41" s="85">
        <v>356256</v>
      </c>
      <c r="E41" s="85">
        <v>2117805</v>
      </c>
      <c r="F41" s="85">
        <v>1106380</v>
      </c>
      <c r="G41" s="85">
        <v>3224185</v>
      </c>
      <c r="H41" s="87">
        <v>3580441</v>
      </c>
      <c r="I41" s="88"/>
    </row>
    <row r="42" spans="1:9" s="89" customFormat="1" ht="13.5" customHeight="1">
      <c r="A42" s="83">
        <v>7</v>
      </c>
      <c r="B42" s="85">
        <v>43296</v>
      </c>
      <c r="C42" s="85">
        <v>349056</v>
      </c>
      <c r="D42" s="85">
        <v>392352</v>
      </c>
      <c r="E42" s="85">
        <v>1969628</v>
      </c>
      <c r="F42" s="85">
        <v>1077825</v>
      </c>
      <c r="G42" s="85">
        <v>3047453</v>
      </c>
      <c r="H42" s="87">
        <v>3439805</v>
      </c>
      <c r="I42" s="88"/>
    </row>
    <row r="43" spans="1:9" s="89" customFormat="1" ht="13.5" customHeight="1">
      <c r="A43" s="83">
        <v>8</v>
      </c>
      <c r="B43" s="85">
        <v>66558</v>
      </c>
      <c r="C43" s="85">
        <v>377403</v>
      </c>
      <c r="D43" s="85">
        <v>443961</v>
      </c>
      <c r="E43" s="85">
        <v>2121670</v>
      </c>
      <c r="F43" s="85">
        <v>1225448</v>
      </c>
      <c r="G43" s="85">
        <v>3347118</v>
      </c>
      <c r="H43" s="87">
        <v>3791079</v>
      </c>
      <c r="I43" s="88"/>
    </row>
    <row r="44" spans="1:9" s="89" customFormat="1" ht="13.5" customHeight="1">
      <c r="A44" s="83">
        <v>9</v>
      </c>
      <c r="B44" s="85">
        <v>76783</v>
      </c>
      <c r="C44" s="85">
        <v>454945</v>
      </c>
      <c r="D44" s="85">
        <v>531728</v>
      </c>
      <c r="E44" s="85">
        <v>2009053</v>
      </c>
      <c r="F44" s="85">
        <v>1199472</v>
      </c>
      <c r="G44" s="85">
        <v>3208525</v>
      </c>
      <c r="H44" s="87">
        <v>3740253</v>
      </c>
      <c r="I44" s="88"/>
    </row>
    <row r="45" spans="1:9" s="89" customFormat="1" ht="13.5" customHeight="1">
      <c r="A45" s="83">
        <v>10</v>
      </c>
      <c r="B45" s="85">
        <v>78751</v>
      </c>
      <c r="C45" s="85">
        <v>561171</v>
      </c>
      <c r="D45" s="85">
        <v>639922</v>
      </c>
      <c r="E45" s="85">
        <v>1887118</v>
      </c>
      <c r="F45" s="85">
        <v>1170671</v>
      </c>
      <c r="G45" s="85">
        <v>3057789</v>
      </c>
      <c r="H45" s="87">
        <v>3697711</v>
      </c>
      <c r="I45" s="88"/>
    </row>
    <row r="46" spans="1:9" s="89" customFormat="1" ht="13.5" customHeight="1">
      <c r="A46" s="83">
        <v>11</v>
      </c>
      <c r="B46" s="85">
        <v>84311</v>
      </c>
      <c r="C46" s="85">
        <v>447843</v>
      </c>
      <c r="D46" s="85">
        <v>532154</v>
      </c>
      <c r="E46" s="85">
        <v>2059140</v>
      </c>
      <c r="F46" s="85">
        <v>1131330</v>
      </c>
      <c r="G46" s="85">
        <v>3190470</v>
      </c>
      <c r="H46" s="87">
        <v>3722624</v>
      </c>
      <c r="I46" s="88"/>
    </row>
    <row r="47" spans="1:9" s="89" customFormat="1" ht="13.5" customHeight="1">
      <c r="A47" s="83">
        <v>12</v>
      </c>
      <c r="B47" s="85">
        <v>68020</v>
      </c>
      <c r="C47" s="85">
        <v>757745</v>
      </c>
      <c r="D47" s="85">
        <v>825765</v>
      </c>
      <c r="E47" s="85">
        <v>1898123</v>
      </c>
      <c r="F47" s="85">
        <v>1145894</v>
      </c>
      <c r="G47" s="85">
        <v>3044017</v>
      </c>
      <c r="H47" s="87">
        <v>3869782</v>
      </c>
      <c r="I47" s="88"/>
    </row>
    <row r="48" spans="1:9" s="89" customFormat="1" ht="13.5" customHeight="1">
      <c r="A48" s="83">
        <v>13</v>
      </c>
      <c r="B48" s="85">
        <v>83956</v>
      </c>
      <c r="C48" s="85">
        <v>585599</v>
      </c>
      <c r="D48" s="85">
        <v>669555</v>
      </c>
      <c r="E48" s="85">
        <v>1960209</v>
      </c>
      <c r="F48" s="85">
        <v>1121725</v>
      </c>
      <c r="G48" s="85">
        <v>3081934</v>
      </c>
      <c r="H48" s="87">
        <v>3751489</v>
      </c>
      <c r="I48" s="88"/>
    </row>
    <row r="49" spans="1:9" s="89" customFormat="1" ht="13.5" customHeight="1">
      <c r="A49" s="83">
        <v>14</v>
      </c>
      <c r="B49" s="85">
        <v>92979</v>
      </c>
      <c r="C49" s="85">
        <v>457479</v>
      </c>
      <c r="D49" s="85">
        <v>550458</v>
      </c>
      <c r="E49" s="85">
        <v>1786011</v>
      </c>
      <c r="F49" s="85">
        <v>1043055</v>
      </c>
      <c r="G49" s="85">
        <v>2829066</v>
      </c>
      <c r="H49" s="87">
        <v>3379524</v>
      </c>
      <c r="I49" s="88"/>
    </row>
    <row r="50" spans="1:9" s="89" customFormat="1" ht="13.5" customHeight="1">
      <c r="A50" s="83">
        <v>15</v>
      </c>
      <c r="B50" s="85">
        <v>90796</v>
      </c>
      <c r="C50" s="85">
        <v>883368</v>
      </c>
      <c r="D50" s="85">
        <v>974164</v>
      </c>
      <c r="E50" s="85">
        <v>2063377</v>
      </c>
      <c r="F50" s="85">
        <v>1057795</v>
      </c>
      <c r="G50" s="85">
        <v>3121172</v>
      </c>
      <c r="H50" s="87">
        <v>4095336</v>
      </c>
      <c r="I50" s="88"/>
    </row>
    <row r="51" spans="1:9" s="89" customFormat="1" ht="13.5" customHeight="1">
      <c r="A51" s="83">
        <v>16</v>
      </c>
      <c r="B51" s="85">
        <v>95090</v>
      </c>
      <c r="C51" s="85">
        <v>876459</v>
      </c>
      <c r="D51" s="85">
        <v>971549</v>
      </c>
      <c r="E51" s="85">
        <v>1742932</v>
      </c>
      <c r="F51" s="85">
        <v>1018655</v>
      </c>
      <c r="G51" s="85">
        <v>2761587</v>
      </c>
      <c r="H51" s="87">
        <v>3733136</v>
      </c>
      <c r="I51" s="88"/>
    </row>
    <row r="52" spans="1:9" s="89" customFormat="1" ht="13.5" customHeight="1">
      <c r="A52" s="83">
        <v>17</v>
      </c>
      <c r="B52" s="85">
        <v>99370</v>
      </c>
      <c r="C52" s="85">
        <v>807511</v>
      </c>
      <c r="D52" s="85">
        <v>906881</v>
      </c>
      <c r="E52" s="85">
        <v>2221645</v>
      </c>
      <c r="F52" s="85">
        <v>967815</v>
      </c>
      <c r="G52" s="85">
        <v>3189460</v>
      </c>
      <c r="H52" s="87">
        <v>4096341</v>
      </c>
      <c r="I52" s="88"/>
    </row>
    <row r="53" spans="1:9" s="89" customFormat="1" ht="13.5" customHeight="1">
      <c r="A53" s="83">
        <v>18</v>
      </c>
      <c r="B53" s="85">
        <v>109358</v>
      </c>
      <c r="C53" s="85">
        <v>701124</v>
      </c>
      <c r="D53" s="85">
        <v>810482</v>
      </c>
      <c r="E53" s="85">
        <v>1729284</v>
      </c>
      <c r="F53" s="85">
        <v>972494</v>
      </c>
      <c r="G53" s="85">
        <v>2701778</v>
      </c>
      <c r="H53" s="87">
        <v>3512260</v>
      </c>
      <c r="I53" s="88"/>
    </row>
    <row r="54" spans="1:9" s="89" customFormat="1" ht="13.5" customHeight="1">
      <c r="A54" s="83">
        <v>19</v>
      </c>
      <c r="B54" s="85">
        <v>121118</v>
      </c>
      <c r="C54" s="85">
        <v>631615</v>
      </c>
      <c r="D54" s="85">
        <v>752733</v>
      </c>
      <c r="E54" s="85">
        <v>1830318</v>
      </c>
      <c r="F54" s="85">
        <v>790926</v>
      </c>
      <c r="G54" s="85">
        <v>2621244</v>
      </c>
      <c r="H54" s="87">
        <v>3373977</v>
      </c>
      <c r="I54" s="88"/>
    </row>
    <row r="55" spans="1:9" s="89" customFormat="1" ht="13.5" customHeight="1">
      <c r="A55" s="83">
        <v>20</v>
      </c>
      <c r="B55" s="85">
        <v>127657</v>
      </c>
      <c r="C55" s="85">
        <v>836116</v>
      </c>
      <c r="D55" s="85">
        <v>963773</v>
      </c>
      <c r="E55" s="85">
        <v>2079922</v>
      </c>
      <c r="F55" s="85">
        <v>795382</v>
      </c>
      <c r="G55" s="85">
        <v>2875304</v>
      </c>
      <c r="H55" s="87">
        <v>3839077</v>
      </c>
      <c r="I55" s="88"/>
    </row>
    <row r="56" spans="1:9" s="89" customFormat="1" ht="13.5" customHeight="1">
      <c r="A56" s="83">
        <v>21</v>
      </c>
      <c r="B56" s="85">
        <v>120959</v>
      </c>
      <c r="C56" s="85">
        <v>614421</v>
      </c>
      <c r="D56" s="85">
        <v>735380</v>
      </c>
      <c r="E56" s="85">
        <v>1520751</v>
      </c>
      <c r="F56" s="85">
        <v>641789</v>
      </c>
      <c r="G56" s="85">
        <v>2162540</v>
      </c>
      <c r="H56" s="87">
        <v>2897920</v>
      </c>
      <c r="I56" s="88"/>
    </row>
    <row r="57" spans="1:9" s="89" customFormat="1" ht="13.5" customHeight="1">
      <c r="A57" s="83">
        <v>22</v>
      </c>
      <c r="B57" s="85">
        <v>156848</v>
      </c>
      <c r="C57" s="85">
        <v>535780</v>
      </c>
      <c r="D57" s="85">
        <v>692628</v>
      </c>
      <c r="E57" s="85">
        <v>1779417</v>
      </c>
      <c r="F57" s="85">
        <v>680297</v>
      </c>
      <c r="G57" s="85">
        <v>2459714</v>
      </c>
      <c r="H57" s="87">
        <v>3152342</v>
      </c>
      <c r="I57" s="88"/>
    </row>
    <row r="58" spans="1:9" s="89" customFormat="1" ht="13.5" customHeight="1">
      <c r="A58" s="83">
        <v>23</v>
      </c>
      <c r="B58" s="85">
        <v>193507</v>
      </c>
      <c r="C58" s="85">
        <v>549174</v>
      </c>
      <c r="D58" s="85">
        <v>742681</v>
      </c>
      <c r="E58" s="85">
        <v>2186298</v>
      </c>
      <c r="F58" s="85">
        <v>844207</v>
      </c>
      <c r="G58" s="85">
        <v>3030505</v>
      </c>
      <c r="H58" s="87">
        <v>3773186</v>
      </c>
      <c r="I58" s="88"/>
    </row>
    <row r="59" spans="1:9" s="89" customFormat="1" ht="13.5" customHeight="1">
      <c r="A59" s="83">
        <v>24</v>
      </c>
      <c r="B59" s="85">
        <v>197509</v>
      </c>
      <c r="C59" s="85">
        <v>525867</v>
      </c>
      <c r="D59" s="85">
        <v>723376</v>
      </c>
      <c r="E59" s="85">
        <v>2131676</v>
      </c>
      <c r="F59" s="85">
        <v>685243</v>
      </c>
      <c r="G59" s="85">
        <v>2816919</v>
      </c>
      <c r="H59" s="87">
        <v>3540295</v>
      </c>
      <c r="I59" s="88"/>
    </row>
    <row r="60" spans="1:9" s="89" customFormat="1" ht="13.5" customHeight="1">
      <c r="A60" s="83">
        <v>25</v>
      </c>
      <c r="B60" s="85">
        <v>194606</v>
      </c>
      <c r="C60" s="85">
        <v>788240</v>
      </c>
      <c r="D60" s="85">
        <v>982846</v>
      </c>
      <c r="E60" s="85">
        <v>2104971</v>
      </c>
      <c r="F60" s="85">
        <v>707844</v>
      </c>
      <c r="G60" s="85">
        <v>2812815</v>
      </c>
      <c r="H60" s="87">
        <v>3795661</v>
      </c>
      <c r="I60" s="88"/>
    </row>
    <row r="61" spans="1:9" s="89" customFormat="1" ht="13.5" customHeight="1">
      <c r="A61" s="83">
        <v>26</v>
      </c>
      <c r="B61" s="85">
        <v>229949</v>
      </c>
      <c r="C61" s="85">
        <v>608646</v>
      </c>
      <c r="D61" s="85">
        <v>838595</v>
      </c>
      <c r="E61" s="85">
        <v>1869876</v>
      </c>
      <c r="F61" s="85">
        <v>673645</v>
      </c>
      <c r="G61" s="85">
        <v>2543521</v>
      </c>
      <c r="H61" s="87">
        <v>3382116</v>
      </c>
      <c r="I61" s="88"/>
    </row>
    <row r="62" spans="1:9" s="89" customFormat="1" ht="13.5" customHeight="1">
      <c r="A62" s="83">
        <v>27</v>
      </c>
      <c r="B62" s="85">
        <v>316573</v>
      </c>
      <c r="C62" s="85">
        <v>621518</v>
      </c>
      <c r="D62" s="85">
        <v>938091</v>
      </c>
      <c r="E62" s="85">
        <v>1978992</v>
      </c>
      <c r="F62" s="85">
        <v>634726</v>
      </c>
      <c r="G62" s="85">
        <v>2613718</v>
      </c>
      <c r="H62" s="87">
        <v>3551809</v>
      </c>
      <c r="I62" s="88"/>
    </row>
    <row r="63" spans="1:9" s="89" customFormat="1" ht="13.5" customHeight="1">
      <c r="A63" s="83">
        <v>28</v>
      </c>
      <c r="B63" s="85">
        <v>359119</v>
      </c>
      <c r="C63" s="85">
        <v>497568</v>
      </c>
      <c r="D63" s="85">
        <v>856687</v>
      </c>
      <c r="E63" s="85">
        <v>2025095</v>
      </c>
      <c r="F63" s="85">
        <v>609517</v>
      </c>
      <c r="G63" s="85">
        <v>2634612</v>
      </c>
      <c r="H63" s="87">
        <v>3491299</v>
      </c>
      <c r="I63" s="88"/>
    </row>
    <row r="64" spans="1:9" s="89" customFormat="1" ht="13.5" customHeight="1">
      <c r="A64" s="83">
        <v>29</v>
      </c>
      <c r="B64" s="85">
        <v>415873</v>
      </c>
      <c r="C64" s="85">
        <v>399050</v>
      </c>
      <c r="D64" s="85">
        <v>814923</v>
      </c>
      <c r="E64" s="85">
        <v>1993312</v>
      </c>
      <c r="F64" s="85">
        <v>748475</v>
      </c>
      <c r="G64" s="85">
        <v>2741787</v>
      </c>
      <c r="H64" s="87">
        <v>3556710</v>
      </c>
      <c r="I64" s="88"/>
    </row>
    <row r="65" spans="1:13" s="89" customFormat="1" ht="13.5" customHeight="1">
      <c r="A65" s="83">
        <v>30</v>
      </c>
      <c r="B65" s="85">
        <v>309516</v>
      </c>
      <c r="C65" s="85">
        <v>280657</v>
      </c>
      <c r="D65" s="85">
        <v>590173</v>
      </c>
      <c r="E65" s="85">
        <v>2038772</v>
      </c>
      <c r="F65" s="85">
        <v>653955</v>
      </c>
      <c r="G65" s="85">
        <v>2692727</v>
      </c>
      <c r="H65" s="87">
        <v>3282900</v>
      </c>
      <c r="I65" s="88"/>
    </row>
    <row r="66" spans="1:13" s="89" customFormat="1" ht="13.5" customHeight="1">
      <c r="A66" s="83" t="s">
        <v>449</v>
      </c>
      <c r="B66" s="85">
        <v>297271</v>
      </c>
      <c r="C66" s="85">
        <v>338897</v>
      </c>
      <c r="D66" s="85">
        <v>636168</v>
      </c>
      <c r="E66" s="85">
        <v>2062021</v>
      </c>
      <c r="F66" s="85">
        <v>624718</v>
      </c>
      <c r="G66" s="85">
        <v>2686739</v>
      </c>
      <c r="H66" s="87">
        <v>3322907</v>
      </c>
      <c r="I66" s="88"/>
    </row>
    <row r="67" spans="1:13" s="89" customFormat="1" ht="13.5" customHeight="1">
      <c r="A67" s="95">
        <v>2</v>
      </c>
      <c r="B67" s="96">
        <v>246936</v>
      </c>
      <c r="C67" s="96">
        <v>243243</v>
      </c>
      <c r="D67" s="96">
        <v>490179</v>
      </c>
      <c r="E67" s="96">
        <v>1673764</v>
      </c>
      <c r="F67" s="96">
        <v>627942</v>
      </c>
      <c r="G67" s="96">
        <v>2301706</v>
      </c>
      <c r="H67" s="97">
        <v>2791885</v>
      </c>
      <c r="I67" s="88"/>
      <c r="M67" s="330"/>
    </row>
    <row r="68" spans="1:13" s="93" customFormat="1" ht="13.5" customHeight="1">
      <c r="A68" s="95">
        <v>3</v>
      </c>
      <c r="B68" s="96">
        <v>241168</v>
      </c>
      <c r="C68" s="96">
        <v>347376</v>
      </c>
      <c r="D68" s="96">
        <v>588544</v>
      </c>
      <c r="E68" s="96">
        <v>2021391</v>
      </c>
      <c r="F68" s="96">
        <v>622898.19999999995</v>
      </c>
      <c r="G68" s="96">
        <v>2644289.2000000002</v>
      </c>
      <c r="H68" s="97">
        <v>3232833.2</v>
      </c>
      <c r="M68" s="331"/>
    </row>
    <row r="69" spans="1:13" s="93" customFormat="1" ht="13.5" customHeight="1">
      <c r="A69" s="95">
        <v>4</v>
      </c>
      <c r="B69" s="96">
        <v>176843</v>
      </c>
      <c r="C69" s="96">
        <v>334368</v>
      </c>
      <c r="D69" s="96">
        <v>511211</v>
      </c>
      <c r="E69" s="96">
        <v>1919877</v>
      </c>
      <c r="F69" s="96">
        <v>659270</v>
      </c>
      <c r="G69" s="96">
        <v>2579147</v>
      </c>
      <c r="H69" s="97">
        <v>3090358</v>
      </c>
      <c r="M69" s="331"/>
    </row>
    <row r="70" spans="1:13" s="93" customFormat="1" ht="13.5" customHeight="1">
      <c r="A70" s="95">
        <v>5</v>
      </c>
      <c r="B70" s="96">
        <v>147076</v>
      </c>
      <c r="C70" s="96">
        <v>225921</v>
      </c>
      <c r="D70" s="96">
        <v>372997</v>
      </c>
      <c r="E70" s="96">
        <v>1692374</v>
      </c>
      <c r="F70" s="96">
        <v>629817</v>
      </c>
      <c r="G70" s="96">
        <v>2322191</v>
      </c>
      <c r="H70" s="97">
        <v>2695188</v>
      </c>
      <c r="M70" s="331"/>
    </row>
    <row r="71" spans="1:13" s="93" customFormat="1" ht="13.5" customHeight="1" thickBot="1">
      <c r="A71" s="90">
        <v>6</v>
      </c>
      <c r="B71" s="91">
        <v>96312</v>
      </c>
      <c r="C71" s="91">
        <v>275697</v>
      </c>
      <c r="D71" s="91">
        <f>SUM(B71:C71)</f>
        <v>372009</v>
      </c>
      <c r="E71" s="91">
        <v>1712081</v>
      </c>
      <c r="F71" s="91">
        <v>585333</v>
      </c>
      <c r="G71" s="91">
        <f>SUM(E71:F71)</f>
        <v>2297414</v>
      </c>
      <c r="H71" s="92">
        <f>D71+G71</f>
        <v>2669423</v>
      </c>
    </row>
    <row r="72" spans="1:13" ht="13.5" customHeight="1"/>
    <row r="73" spans="1:13">
      <c r="B73" s="57" t="s">
        <v>450</v>
      </c>
    </row>
  </sheetData>
  <mergeCells count="5">
    <mergeCell ref="G1:H1"/>
    <mergeCell ref="A2:A3"/>
    <mergeCell ref="B2:D2"/>
    <mergeCell ref="E2:G2"/>
    <mergeCell ref="H2:H3"/>
  </mergeCells>
  <phoneticPr fontId="2"/>
  <printOptions horizontalCentered="1"/>
  <pageMargins left="0.59055118110236227" right="0.39370078740157483" top="0.98425196850393704" bottom="0.78740157480314965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</sheetPr>
  <dimension ref="A1:S21"/>
  <sheetViews>
    <sheetView view="pageBreakPreview" zoomScaleNormal="80" zoomScaleSheetLayoutView="100" workbookViewId="0">
      <pane xSplit="2" ySplit="5" topLeftCell="C6" activePane="bottomRight" state="frozen"/>
      <selection pane="topRight" activeCell="C1" sqref="C1"/>
      <selection pane="bottomLeft" activeCell="A16" sqref="A16"/>
      <selection pane="bottomRight"/>
    </sheetView>
  </sheetViews>
  <sheetFormatPr defaultRowHeight="13.5"/>
  <cols>
    <col min="1" max="1" width="3.875" style="6" customWidth="1"/>
    <col min="2" max="2" width="9" style="6"/>
    <col min="3" max="11" width="10.125" style="6" customWidth="1"/>
    <col min="12" max="12" width="9" style="6"/>
    <col min="13" max="13" width="9.25" style="6" bestFit="1" customWidth="1"/>
    <col min="14" max="16384" width="9" style="6"/>
  </cols>
  <sheetData>
    <row r="1" spans="1:11" ht="15" customHeight="1">
      <c r="K1" s="3"/>
    </row>
    <row r="2" spans="1:11" ht="15" customHeight="1">
      <c r="A2" s="120" t="s">
        <v>140</v>
      </c>
    </row>
    <row r="3" spans="1:11" s="20" customFormat="1" ht="15" customHeight="1" thickBot="1">
      <c r="A3" s="19"/>
      <c r="K3" s="22" t="s">
        <v>225</v>
      </c>
    </row>
    <row r="4" spans="1:11" s="20" customFormat="1" ht="46.5" customHeight="1">
      <c r="A4" s="535" t="s">
        <v>269</v>
      </c>
      <c r="B4" s="536"/>
      <c r="C4" s="554" t="s">
        <v>271</v>
      </c>
      <c r="D4" s="532"/>
      <c r="E4" s="532"/>
      <c r="F4" s="532" t="s">
        <v>270</v>
      </c>
      <c r="G4" s="532"/>
      <c r="H4" s="532"/>
      <c r="I4" s="532" t="s">
        <v>112</v>
      </c>
      <c r="J4" s="532"/>
      <c r="K4" s="533"/>
    </row>
    <row r="5" spans="1:11" s="21" customFormat="1" ht="46.5" customHeight="1">
      <c r="A5" s="537"/>
      <c r="B5" s="538"/>
      <c r="C5" s="122" t="s">
        <v>272</v>
      </c>
      <c r="D5" s="126" t="s">
        <v>273</v>
      </c>
      <c r="E5" s="122" t="s">
        <v>6</v>
      </c>
      <c r="F5" s="122" t="s">
        <v>274</v>
      </c>
      <c r="G5" s="122" t="s">
        <v>275</v>
      </c>
      <c r="H5" s="122" t="s">
        <v>6</v>
      </c>
      <c r="I5" s="122" t="s">
        <v>276</v>
      </c>
      <c r="J5" s="122" t="s">
        <v>277</v>
      </c>
      <c r="K5" s="52" t="s">
        <v>6</v>
      </c>
    </row>
    <row r="6" spans="1:11" s="20" customFormat="1" ht="46.5" customHeight="1">
      <c r="A6" s="549" t="s">
        <v>98</v>
      </c>
      <c r="B6" s="550"/>
      <c r="C6" s="127">
        <v>7282</v>
      </c>
      <c r="D6" s="127">
        <v>12360</v>
      </c>
      <c r="E6" s="127">
        <v>19642</v>
      </c>
      <c r="F6" s="127">
        <v>79938</v>
      </c>
      <c r="G6" s="127">
        <v>44901</v>
      </c>
      <c r="H6" s="127">
        <v>124839</v>
      </c>
      <c r="I6" s="127">
        <v>87220</v>
      </c>
      <c r="J6" s="127">
        <v>57261</v>
      </c>
      <c r="K6" s="128">
        <v>144481</v>
      </c>
    </row>
    <row r="7" spans="1:11" s="20" customFormat="1" ht="46.5" customHeight="1">
      <c r="A7" s="549" t="s">
        <v>99</v>
      </c>
      <c r="B7" s="550"/>
      <c r="C7" s="127">
        <v>10055</v>
      </c>
      <c r="D7" s="127">
        <v>12990</v>
      </c>
      <c r="E7" s="127">
        <v>23045</v>
      </c>
      <c r="F7" s="127">
        <v>115396</v>
      </c>
      <c r="G7" s="127">
        <v>47564</v>
      </c>
      <c r="H7" s="127">
        <v>162960</v>
      </c>
      <c r="I7" s="127">
        <v>125451</v>
      </c>
      <c r="J7" s="127">
        <v>60554</v>
      </c>
      <c r="K7" s="128">
        <v>186005</v>
      </c>
    </row>
    <row r="8" spans="1:11" s="20" customFormat="1" ht="46.5" customHeight="1">
      <c r="A8" s="549" t="s">
        <v>100</v>
      </c>
      <c r="B8" s="550"/>
      <c r="C8" s="127">
        <v>3949</v>
      </c>
      <c r="D8" s="127">
        <v>14606</v>
      </c>
      <c r="E8" s="127">
        <v>18555</v>
      </c>
      <c r="F8" s="127">
        <v>205408</v>
      </c>
      <c r="G8" s="127">
        <v>47809</v>
      </c>
      <c r="H8" s="127">
        <v>253217</v>
      </c>
      <c r="I8" s="127">
        <v>209357</v>
      </c>
      <c r="J8" s="127">
        <v>62415</v>
      </c>
      <c r="K8" s="128">
        <v>271772</v>
      </c>
    </row>
    <row r="9" spans="1:11" s="20" customFormat="1" ht="46.5" customHeight="1">
      <c r="A9" s="549" t="s">
        <v>101</v>
      </c>
      <c r="B9" s="550"/>
      <c r="C9" s="127">
        <v>8462</v>
      </c>
      <c r="D9" s="127">
        <v>17309</v>
      </c>
      <c r="E9" s="127">
        <v>25771</v>
      </c>
      <c r="F9" s="127">
        <v>178331</v>
      </c>
      <c r="G9" s="127">
        <v>48955</v>
      </c>
      <c r="H9" s="127">
        <v>227286</v>
      </c>
      <c r="I9" s="127">
        <v>186793</v>
      </c>
      <c r="J9" s="127">
        <v>66264</v>
      </c>
      <c r="K9" s="128">
        <v>253057</v>
      </c>
    </row>
    <row r="10" spans="1:11" s="20" customFormat="1" ht="46.5" customHeight="1">
      <c r="A10" s="549" t="s">
        <v>102</v>
      </c>
      <c r="B10" s="550"/>
      <c r="C10" s="127">
        <v>9249</v>
      </c>
      <c r="D10" s="127">
        <v>58005</v>
      </c>
      <c r="E10" s="127">
        <v>67254</v>
      </c>
      <c r="F10" s="127">
        <v>93578</v>
      </c>
      <c r="G10" s="127">
        <v>45743</v>
      </c>
      <c r="H10" s="127">
        <v>139321</v>
      </c>
      <c r="I10" s="127">
        <v>102827</v>
      </c>
      <c r="J10" s="127">
        <v>103748</v>
      </c>
      <c r="K10" s="128">
        <v>206575</v>
      </c>
    </row>
    <row r="11" spans="1:11" s="20" customFormat="1" ht="46.5" customHeight="1">
      <c r="A11" s="549" t="s">
        <v>103</v>
      </c>
      <c r="B11" s="550"/>
      <c r="C11" s="127">
        <v>10691</v>
      </c>
      <c r="D11" s="127">
        <v>44625</v>
      </c>
      <c r="E11" s="127">
        <v>55316</v>
      </c>
      <c r="F11" s="127">
        <v>130838</v>
      </c>
      <c r="G11" s="127">
        <v>52503</v>
      </c>
      <c r="H11" s="127">
        <v>183341</v>
      </c>
      <c r="I11" s="127">
        <v>141529</v>
      </c>
      <c r="J11" s="127">
        <v>97128</v>
      </c>
      <c r="K11" s="128">
        <v>238657</v>
      </c>
    </row>
    <row r="12" spans="1:11" s="20" customFormat="1" ht="46.5" customHeight="1">
      <c r="A12" s="549" t="s">
        <v>104</v>
      </c>
      <c r="B12" s="550"/>
      <c r="C12" s="127">
        <v>6484</v>
      </c>
      <c r="D12" s="127">
        <v>30240</v>
      </c>
      <c r="E12" s="127">
        <v>36724</v>
      </c>
      <c r="F12" s="127">
        <v>104872</v>
      </c>
      <c r="G12" s="127">
        <v>52271</v>
      </c>
      <c r="H12" s="127">
        <v>157143</v>
      </c>
      <c r="I12" s="127">
        <v>111356</v>
      </c>
      <c r="J12" s="127">
        <v>82511</v>
      </c>
      <c r="K12" s="128">
        <v>193867</v>
      </c>
    </row>
    <row r="13" spans="1:11" s="20" customFormat="1" ht="46.5" customHeight="1">
      <c r="A13" s="549" t="s">
        <v>105</v>
      </c>
      <c r="B13" s="550"/>
      <c r="C13" s="127">
        <v>5210</v>
      </c>
      <c r="D13" s="127">
        <v>24241</v>
      </c>
      <c r="E13" s="127">
        <v>29451</v>
      </c>
      <c r="F13" s="127">
        <v>106474</v>
      </c>
      <c r="G13" s="127">
        <v>45359</v>
      </c>
      <c r="H13" s="127">
        <v>151833</v>
      </c>
      <c r="I13" s="127">
        <v>111684</v>
      </c>
      <c r="J13" s="127">
        <v>69600</v>
      </c>
      <c r="K13" s="128">
        <v>181284</v>
      </c>
    </row>
    <row r="14" spans="1:11" s="20" customFormat="1" ht="46.5" customHeight="1">
      <c r="A14" s="549" t="s">
        <v>106</v>
      </c>
      <c r="B14" s="550"/>
      <c r="C14" s="127">
        <v>9362</v>
      </c>
      <c r="D14" s="127">
        <v>11757</v>
      </c>
      <c r="E14" s="127">
        <v>21119</v>
      </c>
      <c r="F14" s="127">
        <v>175874</v>
      </c>
      <c r="G14" s="127">
        <v>49491</v>
      </c>
      <c r="H14" s="127">
        <v>225365</v>
      </c>
      <c r="I14" s="127">
        <v>185236</v>
      </c>
      <c r="J14" s="127">
        <v>61248</v>
      </c>
      <c r="K14" s="128">
        <v>246484</v>
      </c>
    </row>
    <row r="15" spans="1:11" s="20" customFormat="1" ht="46.5" customHeight="1">
      <c r="A15" s="549" t="s">
        <v>284</v>
      </c>
      <c r="B15" s="550"/>
      <c r="C15" s="127">
        <v>13084</v>
      </c>
      <c r="D15" s="127">
        <v>22779</v>
      </c>
      <c r="E15" s="127">
        <v>35863</v>
      </c>
      <c r="F15" s="127">
        <v>206166</v>
      </c>
      <c r="G15" s="127">
        <v>40548</v>
      </c>
      <c r="H15" s="127">
        <v>246714</v>
      </c>
      <c r="I15" s="127">
        <v>219250</v>
      </c>
      <c r="J15" s="127">
        <v>63327</v>
      </c>
      <c r="K15" s="128">
        <v>282577</v>
      </c>
    </row>
    <row r="16" spans="1:11" s="20" customFormat="1" ht="46.5" customHeight="1">
      <c r="A16" s="549" t="s">
        <v>281</v>
      </c>
      <c r="B16" s="550"/>
      <c r="C16" s="127">
        <v>10106</v>
      </c>
      <c r="D16" s="127">
        <v>14250</v>
      </c>
      <c r="E16" s="127">
        <v>24356</v>
      </c>
      <c r="F16" s="127">
        <v>201434</v>
      </c>
      <c r="G16" s="127">
        <v>43977</v>
      </c>
      <c r="H16" s="127">
        <v>245411</v>
      </c>
      <c r="I16" s="127">
        <v>211540</v>
      </c>
      <c r="J16" s="127">
        <v>58227</v>
      </c>
      <c r="K16" s="128">
        <v>269767</v>
      </c>
    </row>
    <row r="17" spans="1:19" s="20" customFormat="1" ht="46.5" customHeight="1">
      <c r="A17" s="549" t="s">
        <v>282</v>
      </c>
      <c r="B17" s="550"/>
      <c r="C17" s="127">
        <v>2378</v>
      </c>
      <c r="D17" s="127">
        <v>12535</v>
      </c>
      <c r="E17" s="127">
        <v>14913</v>
      </c>
      <c r="F17" s="127">
        <v>113772</v>
      </c>
      <c r="G17" s="127">
        <v>66212</v>
      </c>
      <c r="H17" s="127">
        <v>179984</v>
      </c>
      <c r="I17" s="127">
        <v>116150</v>
      </c>
      <c r="J17" s="127">
        <v>78747</v>
      </c>
      <c r="K17" s="128">
        <v>194897</v>
      </c>
    </row>
    <row r="18" spans="1:19" s="20" customFormat="1" ht="46.5" customHeight="1">
      <c r="A18" s="551" t="s">
        <v>112</v>
      </c>
      <c r="B18" s="43" t="s">
        <v>268</v>
      </c>
      <c r="C18" s="44">
        <v>21456</v>
      </c>
      <c r="D18" s="44">
        <v>28142</v>
      </c>
      <c r="E18" s="44">
        <v>49598</v>
      </c>
      <c r="F18" s="44">
        <v>99451</v>
      </c>
      <c r="G18" s="44">
        <v>428142</v>
      </c>
      <c r="H18" s="44">
        <v>527593</v>
      </c>
      <c r="I18" s="44">
        <v>120907</v>
      </c>
      <c r="J18" s="44">
        <v>456284</v>
      </c>
      <c r="K18" s="125">
        <v>577191</v>
      </c>
    </row>
    <row r="19" spans="1:19" s="20" customFormat="1" ht="46.5" customHeight="1">
      <c r="A19" s="552"/>
      <c r="B19" s="124" t="s">
        <v>267</v>
      </c>
      <c r="C19" s="121">
        <v>74856</v>
      </c>
      <c r="D19" s="121">
        <v>247555</v>
      </c>
      <c r="E19" s="121">
        <v>322411</v>
      </c>
      <c r="F19" s="121">
        <v>1612630</v>
      </c>
      <c r="G19" s="121">
        <v>157191</v>
      </c>
      <c r="H19" s="121">
        <v>1769821</v>
      </c>
      <c r="I19" s="121">
        <v>1687486</v>
      </c>
      <c r="J19" s="121">
        <v>404746</v>
      </c>
      <c r="K19" s="53">
        <v>2092232</v>
      </c>
    </row>
    <row r="20" spans="1:19" s="20" customFormat="1" ht="46.5" customHeight="1" thickBot="1">
      <c r="A20" s="553"/>
      <c r="B20" s="54" t="s">
        <v>6</v>
      </c>
      <c r="C20" s="55">
        <v>96312</v>
      </c>
      <c r="D20" s="55">
        <v>275697</v>
      </c>
      <c r="E20" s="55">
        <v>372009</v>
      </c>
      <c r="F20" s="55">
        <v>1712081</v>
      </c>
      <c r="G20" s="55">
        <v>585333</v>
      </c>
      <c r="H20" s="55">
        <v>2297414</v>
      </c>
      <c r="I20" s="55">
        <v>1808393</v>
      </c>
      <c r="J20" s="55">
        <v>861030</v>
      </c>
      <c r="K20" s="56">
        <v>2669423</v>
      </c>
      <c r="N20" s="6"/>
      <c r="O20" s="6"/>
      <c r="P20" s="6"/>
      <c r="Q20" s="6"/>
      <c r="R20" s="6"/>
      <c r="S20" s="6"/>
    </row>
    <row r="21" spans="1:19" s="20" customFormat="1" ht="43.5" customHeight="1">
      <c r="N21" s="6"/>
      <c r="O21" s="6"/>
      <c r="P21" s="6"/>
      <c r="Q21" s="6"/>
      <c r="R21" s="6"/>
      <c r="S21" s="6"/>
    </row>
  </sheetData>
  <mergeCells count="17">
    <mergeCell ref="I4:K4"/>
    <mergeCell ref="A4:B5"/>
    <mergeCell ref="F4:H4"/>
    <mergeCell ref="A8:B8"/>
    <mergeCell ref="A9:B9"/>
    <mergeCell ref="A6:B6"/>
    <mergeCell ref="A7:B7"/>
    <mergeCell ref="C4:E4"/>
    <mergeCell ref="A10:B10"/>
    <mergeCell ref="A11:B11"/>
    <mergeCell ref="A12:B12"/>
    <mergeCell ref="A13:B13"/>
    <mergeCell ref="A18:A20"/>
    <mergeCell ref="A14:B14"/>
    <mergeCell ref="A15:B15"/>
    <mergeCell ref="A16:B16"/>
    <mergeCell ref="A17:B17"/>
  </mergeCells>
  <phoneticPr fontId="2"/>
  <printOptions horizontalCentered="1"/>
  <pageMargins left="0.78740157480314965" right="0.19685039370078741" top="0.59055118110236227" bottom="0.39370078740157483" header="0.51181102362204722" footer="0.51181102362204722"/>
  <pageSetup paperSize="9" scale="8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</sheetPr>
  <dimension ref="A1:T142"/>
  <sheetViews>
    <sheetView showZeros="0" view="pageBreakPreview" zoomScaleNormal="70" zoomScaleSheetLayoutView="100" workbookViewId="0"/>
  </sheetViews>
  <sheetFormatPr defaultRowHeight="13.5"/>
  <cols>
    <col min="1" max="1" width="16.375" customWidth="1"/>
    <col min="2" max="2" width="5.5" bestFit="1" customWidth="1"/>
    <col min="3" max="3" width="37.5" customWidth="1"/>
    <col min="4" max="6" width="12.5" style="2" customWidth="1"/>
    <col min="7" max="7" width="3" customWidth="1"/>
    <col min="8" max="8" width="16.375" customWidth="1"/>
    <col min="9" max="9" width="5.5" customWidth="1"/>
    <col min="10" max="10" width="37.5" customWidth="1"/>
    <col min="11" max="13" width="12.5" style="2" customWidth="1"/>
    <col min="14" max="14" width="2.625" customWidth="1"/>
    <col min="15" max="16" width="9" customWidth="1"/>
  </cols>
  <sheetData>
    <row r="1" spans="1:20" ht="18.75" customHeight="1">
      <c r="F1" s="3"/>
      <c r="M1" s="3"/>
      <c r="O1" s="557"/>
      <c r="P1" s="557"/>
    </row>
    <row r="2" spans="1:20" ht="18.75" customHeight="1">
      <c r="A2" s="58" t="s">
        <v>111</v>
      </c>
      <c r="F2"/>
      <c r="O2" s="557"/>
      <c r="P2" s="557"/>
    </row>
    <row r="3" spans="1:20" s="18" customFormat="1" ht="18.75" customHeight="1" thickBot="1">
      <c r="C3" s="25"/>
      <c r="D3" s="562" t="s">
        <v>653</v>
      </c>
      <c r="E3" s="562"/>
      <c r="F3" s="562"/>
      <c r="G3" s="26"/>
      <c r="J3" s="25"/>
      <c r="K3" s="562" t="s">
        <v>653</v>
      </c>
      <c r="L3" s="562"/>
      <c r="M3" s="562"/>
      <c r="N3" s="26"/>
      <c r="O3" s="557"/>
      <c r="P3" s="557"/>
      <c r="Q3" s="66"/>
    </row>
    <row r="4" spans="1:20" s="18" customFormat="1" ht="18.75" customHeight="1">
      <c r="A4" s="129"/>
      <c r="B4" s="130"/>
      <c r="C4" s="131" t="s">
        <v>109</v>
      </c>
      <c r="D4" s="563" t="s">
        <v>113</v>
      </c>
      <c r="E4" s="563"/>
      <c r="F4" s="564"/>
      <c r="G4" s="26"/>
      <c r="H4" s="129"/>
      <c r="I4" s="130"/>
      <c r="J4" s="131" t="s">
        <v>109</v>
      </c>
      <c r="K4" s="563" t="s">
        <v>113</v>
      </c>
      <c r="L4" s="563"/>
      <c r="M4" s="564"/>
      <c r="N4" s="26"/>
      <c r="O4" s="557"/>
      <c r="P4" s="557"/>
      <c r="Q4" s="26"/>
    </row>
    <row r="5" spans="1:20" s="18" customFormat="1" ht="18.75" customHeight="1">
      <c r="A5" s="132" t="s">
        <v>108</v>
      </c>
      <c r="B5" s="133"/>
      <c r="C5" s="134"/>
      <c r="D5" s="135" t="s">
        <v>131</v>
      </c>
      <c r="E5" s="135" t="s">
        <v>309</v>
      </c>
      <c r="F5" s="136" t="s">
        <v>6</v>
      </c>
      <c r="G5" s="26"/>
      <c r="H5" s="132" t="s">
        <v>108</v>
      </c>
      <c r="I5" s="133"/>
      <c r="J5" s="134"/>
      <c r="K5" s="135" t="s">
        <v>131</v>
      </c>
      <c r="L5" s="135" t="s">
        <v>309</v>
      </c>
      <c r="M5" s="136" t="s">
        <v>6</v>
      </c>
      <c r="O5" s="557"/>
      <c r="P5" s="557"/>
      <c r="T5" s="26"/>
    </row>
    <row r="6" spans="1:20" s="18" customFormat="1" ht="18.75" customHeight="1">
      <c r="A6" s="565" t="s">
        <v>17</v>
      </c>
      <c r="B6" s="137">
        <v>11</v>
      </c>
      <c r="C6" s="138" t="s">
        <v>16</v>
      </c>
      <c r="D6" s="139"/>
      <c r="E6" s="139"/>
      <c r="F6" s="140">
        <f t="shared" ref="F6:F51" si="0">D6+E6</f>
        <v>0</v>
      </c>
      <c r="H6" s="565" t="s">
        <v>60</v>
      </c>
      <c r="I6" s="137">
        <v>271</v>
      </c>
      <c r="J6" s="142" t="s">
        <v>59</v>
      </c>
      <c r="K6" s="143"/>
      <c r="L6" s="143"/>
      <c r="M6" s="144">
        <f t="shared" ref="M6:M50" si="1">K6+L6</f>
        <v>0</v>
      </c>
      <c r="T6" s="26"/>
    </row>
    <row r="7" spans="1:20" s="18" customFormat="1" ht="18.75" customHeight="1">
      <c r="A7" s="566"/>
      <c r="B7" s="141">
        <v>21</v>
      </c>
      <c r="C7" s="142" t="s">
        <v>18</v>
      </c>
      <c r="D7" s="143">
        <v>668</v>
      </c>
      <c r="E7" s="143">
        <v>84</v>
      </c>
      <c r="F7" s="144">
        <f>D7+E7</f>
        <v>752</v>
      </c>
      <c r="H7" s="566"/>
      <c r="I7" s="141">
        <v>281</v>
      </c>
      <c r="J7" s="142" t="s">
        <v>12</v>
      </c>
      <c r="K7" s="143"/>
      <c r="L7" s="143">
        <v>2</v>
      </c>
      <c r="M7" s="144">
        <f t="shared" si="1"/>
        <v>2</v>
      </c>
      <c r="T7" s="26"/>
    </row>
    <row r="8" spans="1:20" s="18" customFormat="1" ht="18.75" customHeight="1">
      <c r="A8" s="566"/>
      <c r="B8" s="141">
        <v>22</v>
      </c>
      <c r="C8" s="142" t="s">
        <v>19</v>
      </c>
      <c r="D8" s="143"/>
      <c r="E8" s="143"/>
      <c r="F8" s="144">
        <f t="shared" si="0"/>
        <v>0</v>
      </c>
      <c r="H8" s="566"/>
      <c r="I8" s="141">
        <v>291</v>
      </c>
      <c r="J8" s="142" t="s">
        <v>651</v>
      </c>
      <c r="K8" s="143"/>
      <c r="L8" s="143"/>
      <c r="M8" s="144">
        <f t="shared" si="1"/>
        <v>0</v>
      </c>
    </row>
    <row r="9" spans="1:20" s="18" customFormat="1" ht="18.75" customHeight="1">
      <c r="A9" s="566"/>
      <c r="B9" s="141">
        <v>23</v>
      </c>
      <c r="C9" s="142" t="s">
        <v>20</v>
      </c>
      <c r="D9" s="143">
        <v>126</v>
      </c>
      <c r="E9" s="143">
        <v>54</v>
      </c>
      <c r="F9" s="144">
        <f t="shared" si="0"/>
        <v>180</v>
      </c>
      <c r="H9" s="566"/>
      <c r="I9" s="141">
        <v>301</v>
      </c>
      <c r="J9" s="142" t="s">
        <v>62</v>
      </c>
      <c r="K9" s="143">
        <v>18</v>
      </c>
      <c r="L9" s="143">
        <v>132567</v>
      </c>
      <c r="M9" s="144">
        <f t="shared" si="1"/>
        <v>132585</v>
      </c>
    </row>
    <row r="10" spans="1:20" s="18" customFormat="1" ht="18.75" customHeight="1">
      <c r="A10" s="566"/>
      <c r="B10" s="141">
        <v>24</v>
      </c>
      <c r="C10" s="142" t="s">
        <v>21</v>
      </c>
      <c r="D10" s="143"/>
      <c r="E10" s="143"/>
      <c r="F10" s="144">
        <f t="shared" si="0"/>
        <v>0</v>
      </c>
      <c r="H10" s="566"/>
      <c r="I10" s="141">
        <v>311</v>
      </c>
      <c r="J10" s="142" t="s">
        <v>63</v>
      </c>
      <c r="K10" s="143"/>
      <c r="L10" s="143">
        <v>2056</v>
      </c>
      <c r="M10" s="144">
        <f t="shared" si="1"/>
        <v>2056</v>
      </c>
    </row>
    <row r="11" spans="1:20" s="18" customFormat="1" ht="18.75" customHeight="1">
      <c r="A11" s="566"/>
      <c r="B11" s="141">
        <v>31</v>
      </c>
      <c r="C11" s="142" t="s">
        <v>22</v>
      </c>
      <c r="D11" s="143"/>
      <c r="E11" s="143"/>
      <c r="F11" s="144">
        <f t="shared" si="0"/>
        <v>0</v>
      </c>
      <c r="H11" s="566"/>
      <c r="I11" s="141">
        <v>320</v>
      </c>
      <c r="J11" s="142" t="s">
        <v>360</v>
      </c>
      <c r="K11" s="143"/>
      <c r="L11" s="143">
        <v>22</v>
      </c>
      <c r="M11" s="144">
        <f t="shared" si="1"/>
        <v>22</v>
      </c>
    </row>
    <row r="12" spans="1:20" s="18" customFormat="1" ht="18.75" customHeight="1">
      <c r="A12" s="566"/>
      <c r="B12" s="141">
        <v>41</v>
      </c>
      <c r="C12" s="142" t="s">
        <v>23</v>
      </c>
      <c r="D12" s="143"/>
      <c r="E12" s="143"/>
      <c r="F12" s="144">
        <f t="shared" si="0"/>
        <v>0</v>
      </c>
      <c r="H12" s="566"/>
      <c r="I12" s="141">
        <v>321</v>
      </c>
      <c r="J12" s="142" t="s">
        <v>361</v>
      </c>
      <c r="K12" s="143"/>
      <c r="L12" s="143">
        <v>61</v>
      </c>
      <c r="M12" s="144">
        <f t="shared" si="1"/>
        <v>61</v>
      </c>
    </row>
    <row r="13" spans="1:20" s="18" customFormat="1" ht="18.75" customHeight="1">
      <c r="A13" s="566"/>
      <c r="B13" s="141">
        <v>51</v>
      </c>
      <c r="C13" s="142" t="s">
        <v>24</v>
      </c>
      <c r="D13" s="143"/>
      <c r="E13" s="143"/>
      <c r="F13" s="144">
        <f t="shared" si="0"/>
        <v>0</v>
      </c>
      <c r="H13" s="566"/>
      <c r="I13" s="141">
        <v>322</v>
      </c>
      <c r="J13" s="142" t="s">
        <v>64</v>
      </c>
      <c r="K13" s="143"/>
      <c r="L13" s="143"/>
      <c r="M13" s="144">
        <f t="shared" si="1"/>
        <v>0</v>
      </c>
    </row>
    <row r="14" spans="1:20" s="18" customFormat="1" ht="18.75" customHeight="1">
      <c r="A14" s="566"/>
      <c r="B14" s="141">
        <v>61</v>
      </c>
      <c r="C14" s="142" t="s">
        <v>25</v>
      </c>
      <c r="D14" s="143"/>
      <c r="E14" s="143"/>
      <c r="F14" s="144">
        <f t="shared" si="0"/>
        <v>0</v>
      </c>
      <c r="H14" s="566"/>
      <c r="I14" s="141">
        <v>323</v>
      </c>
      <c r="J14" s="142" t="s">
        <v>65</v>
      </c>
      <c r="K14" s="143"/>
      <c r="L14" s="143">
        <v>23</v>
      </c>
      <c r="M14" s="144">
        <f t="shared" si="1"/>
        <v>23</v>
      </c>
    </row>
    <row r="15" spans="1:20" s="18" customFormat="1" ht="18.75" customHeight="1">
      <c r="A15" s="566"/>
      <c r="B15" s="141">
        <v>71</v>
      </c>
      <c r="C15" s="142" t="s">
        <v>26</v>
      </c>
      <c r="D15" s="143"/>
      <c r="E15" s="143">
        <v>1</v>
      </c>
      <c r="F15" s="144">
        <f t="shared" si="0"/>
        <v>1</v>
      </c>
      <c r="H15" s="566"/>
      <c r="I15" s="141">
        <v>324</v>
      </c>
      <c r="J15" s="142" t="s">
        <v>66</v>
      </c>
      <c r="K15" s="143"/>
      <c r="L15" s="143">
        <v>4</v>
      </c>
      <c r="M15" s="144">
        <f t="shared" si="1"/>
        <v>4</v>
      </c>
    </row>
    <row r="16" spans="1:20" s="18" customFormat="1" ht="18.75" customHeight="1">
      <c r="A16" s="566"/>
      <c r="B16" s="145">
        <v>81</v>
      </c>
      <c r="C16" s="134" t="s">
        <v>27</v>
      </c>
      <c r="D16" s="146"/>
      <c r="E16" s="146">
        <v>7</v>
      </c>
      <c r="F16" s="147">
        <f t="shared" si="0"/>
        <v>7</v>
      </c>
      <c r="H16" s="566"/>
      <c r="I16" s="141">
        <v>331</v>
      </c>
      <c r="J16" s="142" t="s">
        <v>67</v>
      </c>
      <c r="K16" s="143"/>
      <c r="L16" s="143"/>
      <c r="M16" s="144">
        <f t="shared" si="1"/>
        <v>0</v>
      </c>
    </row>
    <row r="17" spans="1:13" s="18" customFormat="1" ht="18.75" customHeight="1">
      <c r="A17" s="567"/>
      <c r="B17" s="555" t="s">
        <v>110</v>
      </c>
      <c r="C17" s="556"/>
      <c r="D17" s="146">
        <f>SUM(D6:D16)</f>
        <v>794</v>
      </c>
      <c r="E17" s="146">
        <f>SUM(E6:E16)</f>
        <v>146</v>
      </c>
      <c r="F17" s="147">
        <f>D17+E17</f>
        <v>940</v>
      </c>
      <c r="H17" s="566"/>
      <c r="I17" s="141">
        <v>341</v>
      </c>
      <c r="J17" s="142" t="s">
        <v>68</v>
      </c>
      <c r="K17" s="143"/>
      <c r="L17" s="143"/>
      <c r="M17" s="144">
        <f t="shared" si="1"/>
        <v>0</v>
      </c>
    </row>
    <row r="18" spans="1:13" s="18" customFormat="1" ht="18.75" customHeight="1">
      <c r="A18" s="565" t="s">
        <v>29</v>
      </c>
      <c r="B18" s="137">
        <v>91</v>
      </c>
      <c r="C18" s="142" t="s">
        <v>28</v>
      </c>
      <c r="D18" s="143">
        <v>11638</v>
      </c>
      <c r="E18" s="143"/>
      <c r="F18" s="144">
        <f t="shared" si="0"/>
        <v>11638</v>
      </c>
      <c r="H18" s="566"/>
      <c r="I18" s="141">
        <v>351</v>
      </c>
      <c r="J18" s="142" t="s">
        <v>69</v>
      </c>
      <c r="K18" s="143">
        <v>144</v>
      </c>
      <c r="L18" s="143">
        <v>13206</v>
      </c>
      <c r="M18" s="144">
        <f t="shared" si="1"/>
        <v>13350</v>
      </c>
    </row>
    <row r="19" spans="1:13" s="18" customFormat="1" ht="18.75" customHeight="1">
      <c r="A19" s="566"/>
      <c r="B19" s="141">
        <v>92</v>
      </c>
      <c r="C19" s="142" t="s">
        <v>13</v>
      </c>
      <c r="D19" s="143"/>
      <c r="E19" s="143"/>
      <c r="F19" s="144">
        <f t="shared" si="0"/>
        <v>0</v>
      </c>
      <c r="H19" s="566"/>
      <c r="I19" s="141">
        <v>361</v>
      </c>
      <c r="J19" s="142" t="s">
        <v>70</v>
      </c>
      <c r="K19" s="143">
        <v>78</v>
      </c>
      <c r="L19" s="143">
        <v>3</v>
      </c>
      <c r="M19" s="144">
        <f t="shared" si="1"/>
        <v>81</v>
      </c>
    </row>
    <row r="20" spans="1:13" s="18" customFormat="1" ht="18.75" customHeight="1">
      <c r="A20" s="566"/>
      <c r="B20" s="141">
        <v>101</v>
      </c>
      <c r="C20" s="142" t="s">
        <v>30</v>
      </c>
      <c r="D20" s="143"/>
      <c r="E20" s="143"/>
      <c r="F20" s="144">
        <f t="shared" si="0"/>
        <v>0</v>
      </c>
      <c r="H20" s="566"/>
      <c r="I20" s="145">
        <v>371</v>
      </c>
      <c r="J20" s="48" t="s">
        <v>11</v>
      </c>
      <c r="K20" s="146">
        <v>1462</v>
      </c>
      <c r="L20" s="146">
        <v>22</v>
      </c>
      <c r="M20" s="147">
        <f t="shared" si="1"/>
        <v>1484</v>
      </c>
    </row>
    <row r="21" spans="1:13" s="18" customFormat="1" ht="18.75" customHeight="1">
      <c r="A21" s="566"/>
      <c r="B21" s="141">
        <v>111</v>
      </c>
      <c r="C21" s="142" t="s">
        <v>31</v>
      </c>
      <c r="D21" s="143">
        <v>18</v>
      </c>
      <c r="E21" s="143"/>
      <c r="F21" s="144">
        <f t="shared" si="0"/>
        <v>18</v>
      </c>
      <c r="H21" s="567"/>
      <c r="I21" s="555" t="s">
        <v>110</v>
      </c>
      <c r="J21" s="556"/>
      <c r="K21" s="146">
        <f>SUM(K6:K20)</f>
        <v>1702</v>
      </c>
      <c r="L21" s="146">
        <f>SUM(L6:L20)</f>
        <v>147966</v>
      </c>
      <c r="M21" s="147">
        <f t="shared" si="1"/>
        <v>149668</v>
      </c>
    </row>
    <row r="22" spans="1:13" s="18" customFormat="1" ht="18.75" customHeight="1">
      <c r="A22" s="566"/>
      <c r="B22" s="141">
        <v>112</v>
      </c>
      <c r="C22" s="142" t="s">
        <v>32</v>
      </c>
      <c r="D22" s="143">
        <v>400</v>
      </c>
      <c r="E22" s="143"/>
      <c r="F22" s="144">
        <f t="shared" si="0"/>
        <v>400</v>
      </c>
      <c r="H22" s="565" t="s">
        <v>72</v>
      </c>
      <c r="I22" s="137">
        <v>381</v>
      </c>
      <c r="J22" s="142" t="s">
        <v>71</v>
      </c>
      <c r="K22" s="143"/>
      <c r="L22" s="143"/>
      <c r="M22" s="144">
        <f t="shared" si="1"/>
        <v>0</v>
      </c>
    </row>
    <row r="23" spans="1:13" s="18" customFormat="1" ht="18.75" customHeight="1">
      <c r="A23" s="566"/>
      <c r="B23" s="145">
        <v>121</v>
      </c>
      <c r="C23" s="134" t="s">
        <v>33</v>
      </c>
      <c r="D23" s="146"/>
      <c r="E23" s="146"/>
      <c r="F23" s="147">
        <f t="shared" si="0"/>
        <v>0</v>
      </c>
      <c r="H23" s="566"/>
      <c r="I23" s="141">
        <v>391</v>
      </c>
      <c r="J23" s="142" t="s">
        <v>73</v>
      </c>
      <c r="K23" s="143"/>
      <c r="L23" s="143"/>
      <c r="M23" s="144">
        <f t="shared" si="1"/>
        <v>0</v>
      </c>
    </row>
    <row r="24" spans="1:13" s="18" customFormat="1" ht="18.75" customHeight="1">
      <c r="A24" s="567"/>
      <c r="B24" s="555" t="s">
        <v>110</v>
      </c>
      <c r="C24" s="556"/>
      <c r="D24" s="146">
        <f>SUM(D18:D23)</f>
        <v>12056</v>
      </c>
      <c r="E24" s="146">
        <v>0</v>
      </c>
      <c r="F24" s="147">
        <f t="shared" si="0"/>
        <v>12056</v>
      </c>
      <c r="H24" s="566"/>
      <c r="I24" s="141">
        <v>401</v>
      </c>
      <c r="J24" s="142" t="s">
        <v>74</v>
      </c>
      <c r="K24" s="143"/>
      <c r="L24" s="143"/>
      <c r="M24" s="144">
        <f t="shared" si="1"/>
        <v>0</v>
      </c>
    </row>
    <row r="25" spans="1:13" s="18" customFormat="1" ht="18.75" customHeight="1">
      <c r="A25" s="565" t="s">
        <v>34</v>
      </c>
      <c r="B25" s="137">
        <v>131</v>
      </c>
      <c r="C25" s="142" t="s">
        <v>15</v>
      </c>
      <c r="D25" s="143"/>
      <c r="E25" s="143"/>
      <c r="F25" s="144">
        <f t="shared" si="0"/>
        <v>0</v>
      </c>
      <c r="H25" s="566"/>
      <c r="I25" s="141">
        <v>411</v>
      </c>
      <c r="J25" s="142" t="s">
        <v>75</v>
      </c>
      <c r="K25" s="143"/>
      <c r="L25" s="143"/>
      <c r="M25" s="144">
        <f t="shared" si="1"/>
        <v>0</v>
      </c>
    </row>
    <row r="26" spans="1:13" s="18" customFormat="1" ht="18.75" customHeight="1">
      <c r="A26" s="566"/>
      <c r="B26" s="141">
        <v>141</v>
      </c>
      <c r="C26" s="142" t="s">
        <v>35</v>
      </c>
      <c r="D26" s="143"/>
      <c r="E26" s="143"/>
      <c r="F26" s="144">
        <f t="shared" si="0"/>
        <v>0</v>
      </c>
      <c r="H26" s="566"/>
      <c r="I26" s="141">
        <v>421</v>
      </c>
      <c r="J26" s="142" t="s">
        <v>76</v>
      </c>
      <c r="K26" s="143">
        <v>316</v>
      </c>
      <c r="L26" s="143">
        <v>207</v>
      </c>
      <c r="M26" s="144">
        <f t="shared" si="1"/>
        <v>523</v>
      </c>
    </row>
    <row r="27" spans="1:13" s="18" customFormat="1" ht="18.75" customHeight="1">
      <c r="A27" s="566"/>
      <c r="B27" s="141">
        <v>151</v>
      </c>
      <c r="C27" s="142" t="s">
        <v>36</v>
      </c>
      <c r="D27" s="143"/>
      <c r="E27" s="143"/>
      <c r="F27" s="144">
        <f t="shared" si="0"/>
        <v>0</v>
      </c>
      <c r="H27" s="566"/>
      <c r="I27" s="141">
        <v>422</v>
      </c>
      <c r="J27" s="142" t="s">
        <v>77</v>
      </c>
      <c r="K27" s="143">
        <v>258</v>
      </c>
      <c r="L27" s="143">
        <v>54</v>
      </c>
      <c r="M27" s="144">
        <f t="shared" si="1"/>
        <v>312</v>
      </c>
    </row>
    <row r="28" spans="1:13" s="18" customFormat="1" ht="18.75" customHeight="1">
      <c r="A28" s="566"/>
      <c r="B28" s="141">
        <v>161</v>
      </c>
      <c r="C28" s="142" t="s">
        <v>37</v>
      </c>
      <c r="D28" s="143"/>
      <c r="E28" s="143">
        <v>8815</v>
      </c>
      <c r="F28" s="144">
        <f t="shared" si="0"/>
        <v>8815</v>
      </c>
      <c r="H28" s="566"/>
      <c r="I28" s="141">
        <v>423</v>
      </c>
      <c r="J28" s="142" t="s">
        <v>78</v>
      </c>
      <c r="K28" s="143"/>
      <c r="L28" s="143">
        <v>424</v>
      </c>
      <c r="M28" s="144">
        <f t="shared" si="1"/>
        <v>424</v>
      </c>
    </row>
    <row r="29" spans="1:13" s="18" customFormat="1" ht="18.75" customHeight="1">
      <c r="A29" s="566"/>
      <c r="B29" s="141">
        <v>162</v>
      </c>
      <c r="C29" s="142" t="s">
        <v>14</v>
      </c>
      <c r="D29" s="143"/>
      <c r="E29" s="143">
        <v>72014</v>
      </c>
      <c r="F29" s="144">
        <f t="shared" si="0"/>
        <v>72014</v>
      </c>
      <c r="H29" s="566"/>
      <c r="I29" s="141">
        <v>424</v>
      </c>
      <c r="J29" s="142" t="s">
        <v>79</v>
      </c>
      <c r="K29" s="143"/>
      <c r="L29" s="143"/>
      <c r="M29" s="144">
        <f t="shared" si="1"/>
        <v>0</v>
      </c>
    </row>
    <row r="30" spans="1:13" s="18" customFormat="1" ht="18.75" customHeight="1">
      <c r="A30" s="566"/>
      <c r="B30" s="141">
        <v>171</v>
      </c>
      <c r="C30" s="142" t="s">
        <v>38</v>
      </c>
      <c r="D30" s="143"/>
      <c r="E30" s="143"/>
      <c r="F30" s="144">
        <f t="shared" si="0"/>
        <v>0</v>
      </c>
      <c r="H30" s="566"/>
      <c r="I30" s="145">
        <v>425</v>
      </c>
      <c r="J30" s="134" t="s">
        <v>80</v>
      </c>
      <c r="K30" s="146"/>
      <c r="L30" s="146">
        <v>1</v>
      </c>
      <c r="M30" s="147">
        <f t="shared" si="1"/>
        <v>1</v>
      </c>
    </row>
    <row r="31" spans="1:13" s="18" customFormat="1" ht="18.75" customHeight="1">
      <c r="A31" s="566"/>
      <c r="B31" s="141">
        <v>181</v>
      </c>
      <c r="C31" s="142" t="s">
        <v>39</v>
      </c>
      <c r="D31" s="143"/>
      <c r="E31" s="143"/>
      <c r="F31" s="144">
        <f t="shared" si="0"/>
        <v>0</v>
      </c>
      <c r="H31" s="567"/>
      <c r="I31" s="555" t="s">
        <v>110</v>
      </c>
      <c r="J31" s="556"/>
      <c r="K31" s="146">
        <f>SUM(K22:K30)</f>
        <v>574</v>
      </c>
      <c r="L31" s="146">
        <f>SUM(L22:L30)</f>
        <v>686</v>
      </c>
      <c r="M31" s="147">
        <f t="shared" si="1"/>
        <v>1260</v>
      </c>
    </row>
    <row r="32" spans="1:13" s="18" customFormat="1" ht="18.75" customHeight="1">
      <c r="A32" s="566"/>
      <c r="B32" s="141">
        <v>191</v>
      </c>
      <c r="C32" s="142" t="s">
        <v>40</v>
      </c>
      <c r="D32" s="143"/>
      <c r="E32" s="143"/>
      <c r="F32" s="144">
        <f t="shared" si="0"/>
        <v>0</v>
      </c>
      <c r="H32" s="565" t="s">
        <v>121</v>
      </c>
      <c r="I32" s="137">
        <v>431</v>
      </c>
      <c r="J32" s="142" t="s">
        <v>81</v>
      </c>
      <c r="K32" s="143"/>
      <c r="L32" s="143"/>
      <c r="M32" s="144">
        <f t="shared" si="1"/>
        <v>0</v>
      </c>
    </row>
    <row r="33" spans="1:13" s="18" customFormat="1" ht="18.75" customHeight="1">
      <c r="A33" s="566"/>
      <c r="B33" s="141">
        <v>201</v>
      </c>
      <c r="C33" s="142" t="s">
        <v>41</v>
      </c>
      <c r="D33" s="143"/>
      <c r="E33" s="143"/>
      <c r="F33" s="144">
        <f t="shared" si="0"/>
        <v>0</v>
      </c>
      <c r="H33" s="566"/>
      <c r="I33" s="141">
        <v>441</v>
      </c>
      <c r="J33" s="142" t="s">
        <v>82</v>
      </c>
      <c r="K33" s="143">
        <v>8</v>
      </c>
      <c r="L33" s="143">
        <v>13</v>
      </c>
      <c r="M33" s="144">
        <f t="shared" si="1"/>
        <v>21</v>
      </c>
    </row>
    <row r="34" spans="1:13" s="18" customFormat="1" ht="18.75" customHeight="1">
      <c r="A34" s="566"/>
      <c r="B34" s="145">
        <v>211</v>
      </c>
      <c r="C34" s="134" t="s">
        <v>42</v>
      </c>
      <c r="D34" s="146">
        <v>146</v>
      </c>
      <c r="E34" s="146">
        <v>42543</v>
      </c>
      <c r="F34" s="147">
        <f t="shared" si="0"/>
        <v>42689</v>
      </c>
      <c r="H34" s="566"/>
      <c r="I34" s="141">
        <v>442</v>
      </c>
      <c r="J34" s="142" t="s">
        <v>83</v>
      </c>
      <c r="K34" s="143"/>
      <c r="L34" s="143">
        <v>11</v>
      </c>
      <c r="M34" s="144">
        <f t="shared" si="1"/>
        <v>11</v>
      </c>
    </row>
    <row r="35" spans="1:13" s="18" customFormat="1" ht="18.75" customHeight="1">
      <c r="A35" s="567"/>
      <c r="B35" s="555" t="s">
        <v>110</v>
      </c>
      <c r="C35" s="556"/>
      <c r="D35" s="146">
        <f>SUM(D25:D34)</f>
        <v>146</v>
      </c>
      <c r="E35" s="146">
        <f>SUM(E25:E34)</f>
        <v>123372</v>
      </c>
      <c r="F35" s="147">
        <f t="shared" si="0"/>
        <v>123518</v>
      </c>
      <c r="H35" s="566"/>
      <c r="I35" s="141">
        <v>443</v>
      </c>
      <c r="J35" s="142" t="s">
        <v>84</v>
      </c>
      <c r="K35" s="143">
        <v>276</v>
      </c>
      <c r="L35" s="143">
        <v>1</v>
      </c>
      <c r="M35" s="144">
        <f t="shared" si="1"/>
        <v>277</v>
      </c>
    </row>
    <row r="36" spans="1:13" s="18" customFormat="1" ht="18.75" customHeight="1">
      <c r="A36" s="565" t="s">
        <v>44</v>
      </c>
      <c r="B36" s="137">
        <v>221</v>
      </c>
      <c r="C36" s="142" t="s">
        <v>43</v>
      </c>
      <c r="D36" s="143"/>
      <c r="E36" s="143"/>
      <c r="F36" s="144">
        <f t="shared" si="0"/>
        <v>0</v>
      </c>
      <c r="H36" s="566"/>
      <c r="I36" s="141">
        <v>444</v>
      </c>
      <c r="J36" s="142" t="s">
        <v>85</v>
      </c>
      <c r="K36" s="143">
        <v>2536</v>
      </c>
      <c r="L36" s="143"/>
      <c r="M36" s="144">
        <f t="shared" si="1"/>
        <v>2536</v>
      </c>
    </row>
    <row r="37" spans="1:13" s="18" customFormat="1" ht="18.75" customHeight="1">
      <c r="A37" s="566"/>
      <c r="B37" s="141">
        <v>222</v>
      </c>
      <c r="C37" s="142" t="s">
        <v>45</v>
      </c>
      <c r="D37" s="143">
        <v>20</v>
      </c>
      <c r="E37" s="143">
        <v>1</v>
      </c>
      <c r="F37" s="144">
        <f t="shared" si="0"/>
        <v>21</v>
      </c>
      <c r="H37" s="566"/>
      <c r="I37" s="141">
        <v>451</v>
      </c>
      <c r="J37" s="142" t="s">
        <v>86</v>
      </c>
      <c r="K37" s="143">
        <v>780</v>
      </c>
      <c r="L37" s="143">
        <v>60</v>
      </c>
      <c r="M37" s="144">
        <f t="shared" si="1"/>
        <v>840</v>
      </c>
    </row>
    <row r="38" spans="1:13" s="18" customFormat="1" ht="18.75" customHeight="1">
      <c r="A38" s="566"/>
      <c r="B38" s="141">
        <v>231</v>
      </c>
      <c r="C38" s="142" t="s">
        <v>46</v>
      </c>
      <c r="D38" s="143">
        <v>180</v>
      </c>
      <c r="E38" s="143"/>
      <c r="F38" s="144">
        <f t="shared" si="0"/>
        <v>180</v>
      </c>
      <c r="H38" s="566"/>
      <c r="I38" s="141">
        <v>461</v>
      </c>
      <c r="J38" s="142" t="s">
        <v>87</v>
      </c>
      <c r="K38" s="143"/>
      <c r="L38" s="143">
        <v>1</v>
      </c>
      <c r="M38" s="144">
        <f t="shared" si="1"/>
        <v>1</v>
      </c>
    </row>
    <row r="39" spans="1:13" s="18" customFormat="1" ht="18.75" customHeight="1">
      <c r="A39" s="566"/>
      <c r="B39" s="141">
        <v>241</v>
      </c>
      <c r="C39" s="142" t="s">
        <v>47</v>
      </c>
      <c r="D39" s="143">
        <v>318</v>
      </c>
      <c r="E39" s="143">
        <v>103</v>
      </c>
      <c r="F39" s="144">
        <f t="shared" si="0"/>
        <v>421</v>
      </c>
      <c r="H39" s="566"/>
      <c r="I39" s="145">
        <v>471</v>
      </c>
      <c r="J39" s="134" t="s">
        <v>88</v>
      </c>
      <c r="K39" s="146">
        <v>3334</v>
      </c>
      <c r="L39" s="146"/>
      <c r="M39" s="147">
        <f t="shared" si="1"/>
        <v>3334</v>
      </c>
    </row>
    <row r="40" spans="1:13" s="18" customFormat="1" ht="18.75" customHeight="1">
      <c r="A40" s="566"/>
      <c r="B40" s="141">
        <v>251</v>
      </c>
      <c r="C40" s="142" t="s">
        <v>48</v>
      </c>
      <c r="D40" s="143"/>
      <c r="E40" s="143"/>
      <c r="F40" s="144">
        <f t="shared" si="0"/>
        <v>0</v>
      </c>
      <c r="H40" s="567"/>
      <c r="I40" s="555" t="s">
        <v>110</v>
      </c>
      <c r="J40" s="556"/>
      <c r="K40" s="146">
        <f>SUM(K32:K39)</f>
        <v>6934</v>
      </c>
      <c r="L40" s="146">
        <f>SUM(L32:L39)</f>
        <v>86</v>
      </c>
      <c r="M40" s="147">
        <f t="shared" si="1"/>
        <v>7020</v>
      </c>
    </row>
    <row r="41" spans="1:13" s="18" customFormat="1" ht="18.75" customHeight="1">
      <c r="A41" s="566"/>
      <c r="B41" s="141">
        <v>252</v>
      </c>
      <c r="C41" s="142" t="s">
        <v>49</v>
      </c>
      <c r="D41" s="143"/>
      <c r="E41" s="143">
        <v>189</v>
      </c>
      <c r="F41" s="144">
        <f t="shared" si="0"/>
        <v>189</v>
      </c>
      <c r="H41" s="565" t="s">
        <v>89</v>
      </c>
      <c r="I41" s="137">
        <v>481</v>
      </c>
      <c r="J41" s="142" t="s">
        <v>9</v>
      </c>
      <c r="K41" s="143">
        <v>68644</v>
      </c>
      <c r="L41" s="143">
        <v>2450</v>
      </c>
      <c r="M41" s="144">
        <f t="shared" si="1"/>
        <v>71094</v>
      </c>
    </row>
    <row r="42" spans="1:13" s="18" customFormat="1" ht="18.75" customHeight="1">
      <c r="A42" s="566"/>
      <c r="B42" s="141">
        <v>253</v>
      </c>
      <c r="C42" s="142" t="s">
        <v>50</v>
      </c>
      <c r="D42" s="143"/>
      <c r="E42" s="143"/>
      <c r="F42" s="144">
        <f t="shared" si="0"/>
        <v>0</v>
      </c>
      <c r="H42" s="566"/>
      <c r="I42" s="141">
        <v>491</v>
      </c>
      <c r="J42" s="142" t="s">
        <v>10</v>
      </c>
      <c r="K42" s="143">
        <v>1980</v>
      </c>
      <c r="L42" s="143">
        <v>140</v>
      </c>
      <c r="M42" s="144">
        <f t="shared" si="1"/>
        <v>2120</v>
      </c>
    </row>
    <row r="43" spans="1:13" s="18" customFormat="1" ht="18.75" customHeight="1">
      <c r="A43" s="566"/>
      <c r="B43" s="141">
        <v>254</v>
      </c>
      <c r="C43" s="142" t="s">
        <v>51</v>
      </c>
      <c r="D43" s="143"/>
      <c r="E43" s="143">
        <v>7</v>
      </c>
      <c r="F43" s="144">
        <f t="shared" si="0"/>
        <v>7</v>
      </c>
      <c r="H43" s="566"/>
      <c r="I43" s="141">
        <v>501</v>
      </c>
      <c r="J43" s="142" t="s">
        <v>90</v>
      </c>
      <c r="K43" s="143"/>
      <c r="L43" s="143"/>
      <c r="M43" s="144">
        <f t="shared" si="1"/>
        <v>0</v>
      </c>
    </row>
    <row r="44" spans="1:13" s="18" customFormat="1" ht="18.75" customHeight="1">
      <c r="A44" s="566"/>
      <c r="B44" s="141">
        <v>255</v>
      </c>
      <c r="C44" s="142" t="s">
        <v>52</v>
      </c>
      <c r="D44" s="143">
        <v>1518</v>
      </c>
      <c r="E44" s="143">
        <v>280</v>
      </c>
      <c r="F44" s="144">
        <f t="shared" si="0"/>
        <v>1798</v>
      </c>
      <c r="H44" s="566"/>
      <c r="I44" s="141">
        <v>511</v>
      </c>
      <c r="J44" s="142" t="s">
        <v>91</v>
      </c>
      <c r="K44" s="143"/>
      <c r="L44" s="143"/>
      <c r="M44" s="144">
        <f t="shared" si="1"/>
        <v>0</v>
      </c>
    </row>
    <row r="45" spans="1:13" s="18" customFormat="1" ht="18.75" customHeight="1">
      <c r="A45" s="566"/>
      <c r="B45" s="141">
        <v>256</v>
      </c>
      <c r="C45" s="142" t="s">
        <v>53</v>
      </c>
      <c r="D45" s="143"/>
      <c r="E45" s="143">
        <v>22</v>
      </c>
      <c r="F45" s="144">
        <f t="shared" si="0"/>
        <v>22</v>
      </c>
      <c r="H45" s="566"/>
      <c r="I45" s="141">
        <v>512</v>
      </c>
      <c r="J45" s="142" t="s">
        <v>92</v>
      </c>
      <c r="K45" s="143"/>
      <c r="L45" s="143"/>
      <c r="M45" s="144">
        <f t="shared" si="1"/>
        <v>0</v>
      </c>
    </row>
    <row r="46" spans="1:13" s="18" customFormat="1" ht="18.75" customHeight="1">
      <c r="A46" s="566"/>
      <c r="B46" s="141">
        <v>261</v>
      </c>
      <c r="C46" s="142" t="s">
        <v>54</v>
      </c>
      <c r="D46" s="143">
        <v>365</v>
      </c>
      <c r="E46" s="143">
        <v>10</v>
      </c>
      <c r="F46" s="144">
        <f t="shared" si="0"/>
        <v>375</v>
      </c>
      <c r="H46" s="566"/>
      <c r="I46" s="141">
        <v>521</v>
      </c>
      <c r="J46" s="142" t="s">
        <v>93</v>
      </c>
      <c r="K46" s="143">
        <v>984</v>
      </c>
      <c r="L46" s="143">
        <v>122</v>
      </c>
      <c r="M46" s="144">
        <f t="shared" si="1"/>
        <v>1106</v>
      </c>
    </row>
    <row r="47" spans="1:13" s="18" customFormat="1" ht="18.75" customHeight="1">
      <c r="A47" s="566"/>
      <c r="B47" s="141">
        <v>262</v>
      </c>
      <c r="C47" s="142" t="s">
        <v>55</v>
      </c>
      <c r="D47" s="143">
        <v>97</v>
      </c>
      <c r="E47" s="143">
        <v>22</v>
      </c>
      <c r="F47" s="144">
        <f t="shared" si="0"/>
        <v>119</v>
      </c>
      <c r="H47" s="566"/>
      <c r="I47" s="145">
        <v>531</v>
      </c>
      <c r="J47" s="134" t="s">
        <v>94</v>
      </c>
      <c r="K47" s="146"/>
      <c r="L47" s="146">
        <v>4</v>
      </c>
      <c r="M47" s="147">
        <f t="shared" si="1"/>
        <v>4</v>
      </c>
    </row>
    <row r="48" spans="1:13" s="18" customFormat="1" ht="18.75" customHeight="1">
      <c r="A48" s="566"/>
      <c r="B48" s="141">
        <v>263</v>
      </c>
      <c r="C48" s="142" t="s">
        <v>56</v>
      </c>
      <c r="D48" s="143"/>
      <c r="E48" s="143">
        <v>4</v>
      </c>
      <c r="F48" s="144">
        <f t="shared" si="0"/>
        <v>4</v>
      </c>
      <c r="H48" s="567"/>
      <c r="I48" s="555" t="s">
        <v>110</v>
      </c>
      <c r="J48" s="556"/>
      <c r="K48" s="146">
        <f>SUM(K41:K47)</f>
        <v>71608</v>
      </c>
      <c r="L48" s="146">
        <f>SUM(L41:L47)</f>
        <v>2716</v>
      </c>
      <c r="M48" s="147">
        <f t="shared" si="1"/>
        <v>74324</v>
      </c>
    </row>
    <row r="49" spans="1:19" s="18" customFormat="1" ht="18.75" customHeight="1">
      <c r="A49" s="566"/>
      <c r="B49" s="141">
        <v>264</v>
      </c>
      <c r="C49" s="142" t="s">
        <v>57</v>
      </c>
      <c r="D49" s="143"/>
      <c r="E49" s="143"/>
      <c r="F49" s="144">
        <f t="shared" si="0"/>
        <v>0</v>
      </c>
      <c r="H49" s="150" t="s">
        <v>95</v>
      </c>
      <c r="I49" s="137">
        <v>541</v>
      </c>
      <c r="J49" s="142" t="s">
        <v>95</v>
      </c>
      <c r="K49" s="151"/>
      <c r="L49" s="33">
        <v>85</v>
      </c>
      <c r="M49" s="144">
        <f t="shared" si="1"/>
        <v>85</v>
      </c>
    </row>
    <row r="50" spans="1:19" s="18" customFormat="1" ht="18.75" customHeight="1">
      <c r="A50" s="566"/>
      <c r="B50" s="145">
        <v>265</v>
      </c>
      <c r="C50" s="134" t="s">
        <v>58</v>
      </c>
      <c r="D50" s="146"/>
      <c r="E50" s="146">
        <v>2</v>
      </c>
      <c r="F50" s="147">
        <f t="shared" si="0"/>
        <v>2</v>
      </c>
      <c r="H50" s="573" t="s">
        <v>112</v>
      </c>
      <c r="I50" s="574"/>
      <c r="J50" s="575"/>
      <c r="K50" s="560">
        <f>D17+D24+D35+D51+K21+K31+K40+K48+K49</f>
        <v>96312</v>
      </c>
      <c r="L50" s="560">
        <f>E17+E24+E35+E51+L21+L31+L40+L48+L49</f>
        <v>275697</v>
      </c>
      <c r="M50" s="558">
        <f t="shared" si="1"/>
        <v>372009</v>
      </c>
    </row>
    <row r="51" spans="1:19" s="18" customFormat="1" ht="18.75" customHeight="1" thickBot="1">
      <c r="A51" s="569"/>
      <c r="B51" s="570" t="s">
        <v>110</v>
      </c>
      <c r="C51" s="571"/>
      <c r="D51" s="148">
        <f>SUM(D36:D50)</f>
        <v>2498</v>
      </c>
      <c r="E51" s="148">
        <f>SUM(E36:E50)</f>
        <v>640</v>
      </c>
      <c r="F51" s="149">
        <f t="shared" si="0"/>
        <v>3138</v>
      </c>
      <c r="H51" s="576"/>
      <c r="I51" s="577"/>
      <c r="J51" s="571"/>
      <c r="K51" s="561"/>
      <c r="L51" s="561"/>
      <c r="M51" s="559"/>
    </row>
    <row r="52" spans="1:19" ht="18.75" customHeight="1">
      <c r="F52" s="3"/>
      <c r="H52" s="4"/>
      <c r="I52" s="18"/>
      <c r="J52" s="18"/>
      <c r="K52" s="18"/>
      <c r="L52" s="18"/>
      <c r="M52" s="3"/>
      <c r="N52" s="4"/>
      <c r="O52" s="4"/>
      <c r="P52" s="4"/>
      <c r="Q52" s="7"/>
      <c r="R52" s="7"/>
      <c r="S52" s="7"/>
    </row>
    <row r="53" spans="1:19" ht="18.75" customHeight="1">
      <c r="A53" s="58" t="s">
        <v>114</v>
      </c>
      <c r="F53"/>
      <c r="H53" s="4"/>
      <c r="I53" s="4"/>
      <c r="K53" s="7"/>
      <c r="L53" s="7"/>
      <c r="M53" s="3"/>
      <c r="N53" s="4"/>
      <c r="O53" s="4"/>
      <c r="P53" s="4"/>
      <c r="Q53" s="7"/>
      <c r="R53" s="7"/>
      <c r="S53" s="7"/>
    </row>
    <row r="54" spans="1:19" s="18" customFormat="1" ht="18.75" customHeight="1" thickBot="1">
      <c r="C54" s="25"/>
      <c r="D54" s="562" t="s">
        <v>653</v>
      </c>
      <c r="E54" s="562"/>
      <c r="F54" s="562"/>
      <c r="G54" s="26"/>
      <c r="J54" s="25"/>
      <c r="K54" s="562" t="s">
        <v>653</v>
      </c>
      <c r="L54" s="562"/>
      <c r="M54" s="562"/>
      <c r="N54" s="26"/>
      <c r="O54" s="26"/>
      <c r="P54" s="26"/>
      <c r="Q54" s="26"/>
    </row>
    <row r="55" spans="1:19" s="18" customFormat="1" ht="18.75" customHeight="1">
      <c r="A55" s="129"/>
      <c r="B55" s="130"/>
      <c r="C55" s="131" t="s">
        <v>109</v>
      </c>
      <c r="D55" s="563" t="s">
        <v>141</v>
      </c>
      <c r="E55" s="563"/>
      <c r="F55" s="564"/>
      <c r="G55" s="26"/>
      <c r="H55" s="129"/>
      <c r="I55" s="130"/>
      <c r="J55" s="131" t="s">
        <v>109</v>
      </c>
      <c r="K55" s="563" t="s">
        <v>141</v>
      </c>
      <c r="L55" s="563"/>
      <c r="M55" s="564"/>
      <c r="N55" s="26"/>
      <c r="O55" s="26"/>
      <c r="P55" s="26"/>
      <c r="Q55" s="26"/>
    </row>
    <row r="56" spans="1:19" s="18" customFormat="1" ht="18.75" customHeight="1">
      <c r="A56" s="132" t="s">
        <v>108</v>
      </c>
      <c r="B56" s="133"/>
      <c r="C56" s="134"/>
      <c r="D56" s="135" t="s">
        <v>308</v>
      </c>
      <c r="E56" s="135" t="s">
        <v>310</v>
      </c>
      <c r="F56" s="136" t="s">
        <v>6</v>
      </c>
      <c r="G56" s="26"/>
      <c r="H56" s="132" t="s">
        <v>108</v>
      </c>
      <c r="I56" s="133"/>
      <c r="J56" s="134"/>
      <c r="K56" s="135" t="s">
        <v>308</v>
      </c>
      <c r="L56" s="135" t="s">
        <v>310</v>
      </c>
      <c r="M56" s="136" t="s">
        <v>6</v>
      </c>
      <c r="N56" s="26"/>
      <c r="O56" s="26"/>
      <c r="P56" s="26"/>
      <c r="Q56" s="26"/>
    </row>
    <row r="57" spans="1:19" s="18" customFormat="1" ht="18.75" customHeight="1">
      <c r="A57" s="565" t="s">
        <v>17</v>
      </c>
      <c r="B57" s="137">
        <v>11</v>
      </c>
      <c r="C57" s="138" t="s">
        <v>16</v>
      </c>
      <c r="D57" s="139"/>
      <c r="E57" s="139"/>
      <c r="F57" s="140">
        <f t="shared" ref="F57:F101" si="2">D57+E57</f>
        <v>0</v>
      </c>
      <c r="G57" s="26"/>
      <c r="H57" s="565" t="s">
        <v>60</v>
      </c>
      <c r="I57" s="137">
        <v>271</v>
      </c>
      <c r="J57" s="142" t="s">
        <v>59</v>
      </c>
      <c r="K57" s="143"/>
      <c r="L57" s="143"/>
      <c r="M57" s="144">
        <f t="shared" ref="M57:M75" si="3">K57+L57</f>
        <v>0</v>
      </c>
    </row>
    <row r="58" spans="1:19" s="18" customFormat="1" ht="18.75" customHeight="1">
      <c r="A58" s="566"/>
      <c r="B58" s="141">
        <v>21</v>
      </c>
      <c r="C58" s="142" t="s">
        <v>18</v>
      </c>
      <c r="D58" s="143"/>
      <c r="E58" s="143"/>
      <c r="F58" s="144">
        <f t="shared" si="2"/>
        <v>0</v>
      </c>
      <c r="H58" s="566"/>
      <c r="I58" s="141">
        <v>281</v>
      </c>
      <c r="J58" s="142" t="s">
        <v>12</v>
      </c>
      <c r="K58" s="143"/>
      <c r="L58" s="143">
        <v>80559</v>
      </c>
      <c r="M58" s="144">
        <f t="shared" si="3"/>
        <v>80559</v>
      </c>
    </row>
    <row r="59" spans="1:19" s="18" customFormat="1" ht="18.75" customHeight="1">
      <c r="A59" s="566"/>
      <c r="B59" s="141">
        <v>22</v>
      </c>
      <c r="C59" s="142" t="s">
        <v>19</v>
      </c>
      <c r="D59" s="143"/>
      <c r="E59" s="143"/>
      <c r="F59" s="144">
        <f t="shared" si="2"/>
        <v>0</v>
      </c>
      <c r="H59" s="566"/>
      <c r="I59" s="141">
        <v>291</v>
      </c>
      <c r="J59" s="142" t="s">
        <v>61</v>
      </c>
      <c r="K59" s="143"/>
      <c r="L59" s="143"/>
      <c r="M59" s="144">
        <f t="shared" si="3"/>
        <v>0</v>
      </c>
    </row>
    <row r="60" spans="1:19" s="18" customFormat="1" ht="18.75" customHeight="1">
      <c r="A60" s="566"/>
      <c r="B60" s="141">
        <v>23</v>
      </c>
      <c r="C60" s="142" t="s">
        <v>20</v>
      </c>
      <c r="D60" s="143">
        <v>8408</v>
      </c>
      <c r="E60" s="143"/>
      <c r="F60" s="144">
        <f t="shared" si="2"/>
        <v>8408</v>
      </c>
      <c r="H60" s="566"/>
      <c r="I60" s="141">
        <v>301</v>
      </c>
      <c r="J60" s="142" t="s">
        <v>62</v>
      </c>
      <c r="K60" s="143">
        <v>342</v>
      </c>
      <c r="L60" s="143">
        <v>5662</v>
      </c>
      <c r="M60" s="144">
        <f t="shared" si="3"/>
        <v>6004</v>
      </c>
    </row>
    <row r="61" spans="1:19" s="18" customFormat="1" ht="18.75" customHeight="1">
      <c r="A61" s="566"/>
      <c r="B61" s="141">
        <v>24</v>
      </c>
      <c r="C61" s="142" t="s">
        <v>21</v>
      </c>
      <c r="D61" s="143"/>
      <c r="E61" s="143"/>
      <c r="F61" s="144">
        <f t="shared" si="2"/>
        <v>0</v>
      </c>
      <c r="H61" s="566"/>
      <c r="I61" s="141">
        <v>311</v>
      </c>
      <c r="J61" s="142" t="s">
        <v>63</v>
      </c>
      <c r="K61" s="143"/>
      <c r="L61" s="143">
        <v>25441</v>
      </c>
      <c r="M61" s="144">
        <f t="shared" si="3"/>
        <v>25441</v>
      </c>
    </row>
    <row r="62" spans="1:19" s="18" customFormat="1" ht="18.75" customHeight="1">
      <c r="A62" s="566"/>
      <c r="B62" s="141">
        <v>31</v>
      </c>
      <c r="C62" s="142" t="s">
        <v>22</v>
      </c>
      <c r="D62" s="143"/>
      <c r="E62" s="143"/>
      <c r="F62" s="144">
        <f t="shared" si="2"/>
        <v>0</v>
      </c>
      <c r="H62" s="566"/>
      <c r="I62" s="141">
        <v>320</v>
      </c>
      <c r="J62" s="142" t="s">
        <v>360</v>
      </c>
      <c r="K62" s="143"/>
      <c r="L62" s="143">
        <v>214918</v>
      </c>
      <c r="M62" s="144">
        <f t="shared" si="3"/>
        <v>214918</v>
      </c>
    </row>
    <row r="63" spans="1:19" s="18" customFormat="1" ht="18.75" customHeight="1">
      <c r="A63" s="566"/>
      <c r="B63" s="141">
        <v>41</v>
      </c>
      <c r="C63" s="142" t="s">
        <v>23</v>
      </c>
      <c r="D63" s="143"/>
      <c r="E63" s="143"/>
      <c r="F63" s="144">
        <f t="shared" si="2"/>
        <v>0</v>
      </c>
      <c r="H63" s="566"/>
      <c r="I63" s="141">
        <v>321</v>
      </c>
      <c r="J63" s="142" t="s">
        <v>361</v>
      </c>
      <c r="K63" s="143"/>
      <c r="L63" s="143">
        <v>77011</v>
      </c>
      <c r="M63" s="144">
        <f t="shared" si="3"/>
        <v>77011</v>
      </c>
    </row>
    <row r="64" spans="1:19" s="18" customFormat="1" ht="18.75" customHeight="1">
      <c r="A64" s="566"/>
      <c r="B64" s="141">
        <v>51</v>
      </c>
      <c r="C64" s="142" t="s">
        <v>24</v>
      </c>
      <c r="D64" s="143">
        <v>1266</v>
      </c>
      <c r="E64" s="143"/>
      <c r="F64" s="144">
        <f t="shared" si="2"/>
        <v>1266</v>
      </c>
      <c r="H64" s="566"/>
      <c r="I64" s="141">
        <v>322</v>
      </c>
      <c r="J64" s="142" t="s">
        <v>64</v>
      </c>
      <c r="K64" s="143"/>
      <c r="L64" s="143"/>
      <c r="M64" s="144">
        <f t="shared" si="3"/>
        <v>0</v>
      </c>
    </row>
    <row r="65" spans="1:13" s="18" customFormat="1" ht="18.75" customHeight="1">
      <c r="A65" s="566"/>
      <c r="B65" s="141">
        <v>61</v>
      </c>
      <c r="C65" s="142" t="s">
        <v>25</v>
      </c>
      <c r="D65" s="143">
        <v>18</v>
      </c>
      <c r="E65" s="143"/>
      <c r="F65" s="144">
        <f t="shared" si="2"/>
        <v>18</v>
      </c>
      <c r="H65" s="566"/>
      <c r="I65" s="141">
        <v>323</v>
      </c>
      <c r="J65" s="142" t="s">
        <v>65</v>
      </c>
      <c r="K65" s="143"/>
      <c r="L65" s="143">
        <v>1</v>
      </c>
      <c r="M65" s="144">
        <f t="shared" si="3"/>
        <v>1</v>
      </c>
    </row>
    <row r="66" spans="1:13" s="18" customFormat="1" ht="18.75" customHeight="1">
      <c r="A66" s="566"/>
      <c r="B66" s="141">
        <v>71</v>
      </c>
      <c r="C66" s="142" t="s">
        <v>26</v>
      </c>
      <c r="D66" s="143"/>
      <c r="E66" s="143"/>
      <c r="F66" s="144">
        <f t="shared" si="2"/>
        <v>0</v>
      </c>
      <c r="H66" s="566"/>
      <c r="I66" s="141">
        <v>324</v>
      </c>
      <c r="J66" s="142" t="s">
        <v>66</v>
      </c>
      <c r="K66" s="143"/>
      <c r="L66" s="143"/>
      <c r="M66" s="144">
        <f t="shared" si="3"/>
        <v>0</v>
      </c>
    </row>
    <row r="67" spans="1:13" s="18" customFormat="1" ht="18.75" customHeight="1">
      <c r="A67" s="566"/>
      <c r="B67" s="145">
        <v>81</v>
      </c>
      <c r="C67" s="134" t="s">
        <v>27</v>
      </c>
      <c r="D67" s="146"/>
      <c r="E67" s="146">
        <v>967</v>
      </c>
      <c r="F67" s="147">
        <f>D67+E67</f>
        <v>967</v>
      </c>
      <c r="H67" s="566"/>
      <c r="I67" s="141">
        <v>331</v>
      </c>
      <c r="J67" s="142" t="s">
        <v>67</v>
      </c>
      <c r="K67" s="143"/>
      <c r="L67" s="143"/>
      <c r="M67" s="144">
        <f t="shared" si="3"/>
        <v>0</v>
      </c>
    </row>
    <row r="68" spans="1:13" s="18" customFormat="1" ht="18.75" customHeight="1">
      <c r="A68" s="567"/>
      <c r="B68" s="555" t="s">
        <v>110</v>
      </c>
      <c r="C68" s="568"/>
      <c r="D68" s="146">
        <f>SUM(D57:D67)</f>
        <v>9692</v>
      </c>
      <c r="E68" s="146">
        <f>SUM(E57:E67)</f>
        <v>967</v>
      </c>
      <c r="F68" s="147">
        <f>D68+E68</f>
        <v>10659</v>
      </c>
      <c r="H68" s="566"/>
      <c r="I68" s="141">
        <v>341</v>
      </c>
      <c r="J68" s="142" t="s">
        <v>68</v>
      </c>
      <c r="K68" s="143"/>
      <c r="L68" s="143"/>
      <c r="M68" s="144">
        <f t="shared" si="3"/>
        <v>0</v>
      </c>
    </row>
    <row r="69" spans="1:13" s="18" customFormat="1" ht="18.75" customHeight="1">
      <c r="A69" s="565" t="s">
        <v>29</v>
      </c>
      <c r="B69" s="137">
        <v>91</v>
      </c>
      <c r="C69" s="142" t="s">
        <v>28</v>
      </c>
      <c r="D69" s="143"/>
      <c r="E69" s="143">
        <v>471</v>
      </c>
      <c r="F69" s="144">
        <f>D69+E69</f>
        <v>471</v>
      </c>
      <c r="H69" s="566"/>
      <c r="I69" s="141">
        <v>351</v>
      </c>
      <c r="J69" s="142" t="s">
        <v>69</v>
      </c>
      <c r="K69" s="143">
        <v>11817</v>
      </c>
      <c r="L69" s="143">
        <v>2563</v>
      </c>
      <c r="M69" s="144">
        <f t="shared" si="3"/>
        <v>14380</v>
      </c>
    </row>
    <row r="70" spans="1:13" s="18" customFormat="1" ht="18.75" customHeight="1">
      <c r="A70" s="566"/>
      <c r="B70" s="141">
        <v>92</v>
      </c>
      <c r="C70" s="142" t="s">
        <v>13</v>
      </c>
      <c r="D70" s="143">
        <v>1740</v>
      </c>
      <c r="E70" s="143">
        <v>3000</v>
      </c>
      <c r="F70" s="144">
        <f t="shared" si="2"/>
        <v>4740</v>
      </c>
      <c r="H70" s="566"/>
      <c r="I70" s="141">
        <v>361</v>
      </c>
      <c r="J70" s="142" t="s">
        <v>70</v>
      </c>
      <c r="K70" s="143">
        <v>18</v>
      </c>
      <c r="L70" s="143">
        <v>3985</v>
      </c>
      <c r="M70" s="144">
        <f t="shared" si="3"/>
        <v>4003</v>
      </c>
    </row>
    <row r="71" spans="1:13" s="18" customFormat="1" ht="18.75" customHeight="1">
      <c r="A71" s="566"/>
      <c r="B71" s="141">
        <v>101</v>
      </c>
      <c r="C71" s="142" t="s">
        <v>30</v>
      </c>
      <c r="D71" s="143"/>
      <c r="E71" s="143"/>
      <c r="F71" s="144">
        <f t="shared" si="2"/>
        <v>0</v>
      </c>
      <c r="H71" s="566"/>
      <c r="I71" s="145">
        <v>371</v>
      </c>
      <c r="J71" s="48" t="s">
        <v>11</v>
      </c>
      <c r="K71" s="146">
        <v>3222</v>
      </c>
      <c r="L71" s="146"/>
      <c r="M71" s="147">
        <f t="shared" si="3"/>
        <v>3222</v>
      </c>
    </row>
    <row r="72" spans="1:13" s="18" customFormat="1" ht="18.75" customHeight="1">
      <c r="A72" s="566"/>
      <c r="B72" s="141">
        <v>111</v>
      </c>
      <c r="C72" s="142" t="s">
        <v>31</v>
      </c>
      <c r="D72" s="143">
        <v>186944</v>
      </c>
      <c r="E72" s="143"/>
      <c r="F72" s="144">
        <f t="shared" si="2"/>
        <v>186944</v>
      </c>
      <c r="H72" s="566"/>
      <c r="I72" s="555" t="s">
        <v>110</v>
      </c>
      <c r="J72" s="568"/>
      <c r="K72" s="146">
        <f>SUM(K57:K71)</f>
        <v>15399</v>
      </c>
      <c r="L72" s="146">
        <f>SUM(L57:L71)</f>
        <v>410140</v>
      </c>
      <c r="M72" s="147">
        <f>K72+L72</f>
        <v>425539</v>
      </c>
    </row>
    <row r="73" spans="1:13" s="18" customFormat="1" ht="18.75" customHeight="1">
      <c r="A73" s="566"/>
      <c r="B73" s="141">
        <v>112</v>
      </c>
      <c r="C73" s="142" t="s">
        <v>32</v>
      </c>
      <c r="D73" s="143"/>
      <c r="E73" s="143"/>
      <c r="F73" s="144">
        <f t="shared" si="2"/>
        <v>0</v>
      </c>
      <c r="H73" s="565" t="s">
        <v>72</v>
      </c>
      <c r="I73" s="137">
        <v>381</v>
      </c>
      <c r="J73" s="142" t="s">
        <v>71</v>
      </c>
      <c r="K73" s="143"/>
      <c r="L73" s="143"/>
      <c r="M73" s="144">
        <f t="shared" si="3"/>
        <v>0</v>
      </c>
    </row>
    <row r="74" spans="1:13" s="18" customFormat="1" ht="18.75" customHeight="1">
      <c r="A74" s="566"/>
      <c r="B74" s="145">
        <v>121</v>
      </c>
      <c r="C74" s="134" t="s">
        <v>33</v>
      </c>
      <c r="D74" s="146">
        <v>4114</v>
      </c>
      <c r="E74" s="146">
        <v>1306</v>
      </c>
      <c r="F74" s="147">
        <f t="shared" si="2"/>
        <v>5420</v>
      </c>
      <c r="H74" s="566"/>
      <c r="I74" s="141">
        <v>391</v>
      </c>
      <c r="J74" s="142" t="s">
        <v>73</v>
      </c>
      <c r="K74" s="143">
        <v>1570</v>
      </c>
      <c r="L74" s="143"/>
      <c r="M74" s="144">
        <f t="shared" si="3"/>
        <v>1570</v>
      </c>
    </row>
    <row r="75" spans="1:13" s="18" customFormat="1" ht="18.75" customHeight="1">
      <c r="A75" s="567"/>
      <c r="B75" s="555" t="s">
        <v>110</v>
      </c>
      <c r="C75" s="568"/>
      <c r="D75" s="146">
        <f>SUM(D69:D74)</f>
        <v>192798</v>
      </c>
      <c r="E75" s="146">
        <f>SUM(E69:E74)</f>
        <v>4777</v>
      </c>
      <c r="F75" s="147">
        <f t="shared" si="2"/>
        <v>197575</v>
      </c>
      <c r="H75" s="566"/>
      <c r="I75" s="141">
        <v>401</v>
      </c>
      <c r="J75" s="142" t="s">
        <v>74</v>
      </c>
      <c r="K75" s="143">
        <v>514</v>
      </c>
      <c r="L75" s="143">
        <v>20</v>
      </c>
      <c r="M75" s="144">
        <f t="shared" si="3"/>
        <v>534</v>
      </c>
    </row>
    <row r="76" spans="1:13" s="18" customFormat="1" ht="18.75" customHeight="1">
      <c r="A76" s="565" t="s">
        <v>34</v>
      </c>
      <c r="B76" s="137">
        <v>131</v>
      </c>
      <c r="C76" s="142" t="s">
        <v>15</v>
      </c>
      <c r="D76" s="143">
        <v>1435041</v>
      </c>
      <c r="E76" s="143">
        <v>5187</v>
      </c>
      <c r="F76" s="144">
        <f t="shared" si="2"/>
        <v>1440228</v>
      </c>
      <c r="H76" s="566"/>
      <c r="I76" s="141">
        <v>411</v>
      </c>
      <c r="J76" s="142" t="s">
        <v>75</v>
      </c>
      <c r="K76" s="143">
        <v>1530</v>
      </c>
      <c r="L76" s="143"/>
      <c r="M76" s="144">
        <f t="shared" ref="M76:M100" si="4">K76+L76</f>
        <v>1530</v>
      </c>
    </row>
    <row r="77" spans="1:13" s="18" customFormat="1" ht="18.75" customHeight="1">
      <c r="A77" s="566"/>
      <c r="B77" s="141">
        <v>141</v>
      </c>
      <c r="C77" s="142" t="s">
        <v>35</v>
      </c>
      <c r="D77" s="143"/>
      <c r="E77" s="143"/>
      <c r="F77" s="144">
        <f t="shared" si="2"/>
        <v>0</v>
      </c>
      <c r="H77" s="566"/>
      <c r="I77" s="141">
        <v>421</v>
      </c>
      <c r="J77" s="142" t="s">
        <v>76</v>
      </c>
      <c r="K77" s="143">
        <v>11108</v>
      </c>
      <c r="L77" s="143">
        <v>65</v>
      </c>
      <c r="M77" s="144">
        <f t="shared" si="4"/>
        <v>11173</v>
      </c>
    </row>
    <row r="78" spans="1:13" s="18" customFormat="1" ht="18.75" customHeight="1">
      <c r="A78" s="566"/>
      <c r="B78" s="141">
        <v>151</v>
      </c>
      <c r="C78" s="142" t="s">
        <v>36</v>
      </c>
      <c r="D78" s="143"/>
      <c r="E78" s="143"/>
      <c r="F78" s="144">
        <f t="shared" si="2"/>
        <v>0</v>
      </c>
      <c r="H78" s="566"/>
      <c r="I78" s="141">
        <v>422</v>
      </c>
      <c r="J78" s="142" t="s">
        <v>77</v>
      </c>
      <c r="K78" s="143">
        <v>342</v>
      </c>
      <c r="L78" s="143"/>
      <c r="M78" s="144">
        <f t="shared" si="4"/>
        <v>342</v>
      </c>
    </row>
    <row r="79" spans="1:13" s="18" customFormat="1" ht="18.75" customHeight="1">
      <c r="A79" s="566"/>
      <c r="B79" s="141">
        <v>161</v>
      </c>
      <c r="C79" s="142" t="s">
        <v>37</v>
      </c>
      <c r="D79" s="143"/>
      <c r="E79" s="143">
        <v>79440</v>
      </c>
      <c r="F79" s="144">
        <f t="shared" si="2"/>
        <v>79440</v>
      </c>
      <c r="H79" s="566"/>
      <c r="I79" s="141">
        <v>423</v>
      </c>
      <c r="J79" s="142" t="s">
        <v>78</v>
      </c>
      <c r="K79" s="143"/>
      <c r="L79" s="143"/>
      <c r="M79" s="144">
        <f t="shared" si="4"/>
        <v>0</v>
      </c>
    </row>
    <row r="80" spans="1:13" s="18" customFormat="1" ht="18.75" customHeight="1">
      <c r="A80" s="566"/>
      <c r="B80" s="141">
        <v>162</v>
      </c>
      <c r="C80" s="142" t="s">
        <v>14</v>
      </c>
      <c r="D80" s="143">
        <v>90</v>
      </c>
      <c r="E80" s="143">
        <v>18</v>
      </c>
      <c r="F80" s="144">
        <f t="shared" si="2"/>
        <v>108</v>
      </c>
      <c r="H80" s="566"/>
      <c r="I80" s="141">
        <v>424</v>
      </c>
      <c r="J80" s="142" t="s">
        <v>79</v>
      </c>
      <c r="K80" s="143"/>
      <c r="L80" s="143"/>
      <c r="M80" s="144">
        <f t="shared" si="4"/>
        <v>0</v>
      </c>
    </row>
    <row r="81" spans="1:13" s="18" customFormat="1" ht="18.75" customHeight="1">
      <c r="A81" s="566"/>
      <c r="B81" s="141">
        <v>171</v>
      </c>
      <c r="C81" s="142" t="s">
        <v>38</v>
      </c>
      <c r="D81" s="143"/>
      <c r="E81" s="143"/>
      <c r="F81" s="144">
        <f t="shared" si="2"/>
        <v>0</v>
      </c>
      <c r="H81" s="566"/>
      <c r="I81" s="145">
        <v>425</v>
      </c>
      <c r="J81" s="134" t="s">
        <v>80</v>
      </c>
      <c r="K81" s="146"/>
      <c r="L81" s="146"/>
      <c r="M81" s="147">
        <f t="shared" si="4"/>
        <v>0</v>
      </c>
    </row>
    <row r="82" spans="1:13" s="18" customFormat="1" ht="18.75" customHeight="1">
      <c r="A82" s="566"/>
      <c r="B82" s="141">
        <v>181</v>
      </c>
      <c r="C82" s="142" t="s">
        <v>39</v>
      </c>
      <c r="D82" s="143"/>
      <c r="E82" s="143"/>
      <c r="F82" s="144">
        <f t="shared" si="2"/>
        <v>0</v>
      </c>
      <c r="H82" s="567"/>
      <c r="I82" s="555" t="s">
        <v>110</v>
      </c>
      <c r="J82" s="568"/>
      <c r="K82" s="146">
        <f>SUM(K73:K81)</f>
        <v>15064</v>
      </c>
      <c r="L82" s="146">
        <f>SUM(L73:L81)</f>
        <v>85</v>
      </c>
      <c r="M82" s="147">
        <f t="shared" si="4"/>
        <v>15149</v>
      </c>
    </row>
    <row r="83" spans="1:13" s="18" customFormat="1" ht="18.75" customHeight="1">
      <c r="A83" s="566"/>
      <c r="B83" s="141">
        <v>191</v>
      </c>
      <c r="C83" s="142" t="s">
        <v>40</v>
      </c>
      <c r="D83" s="143"/>
      <c r="E83" s="143">
        <v>23550</v>
      </c>
      <c r="F83" s="144">
        <f t="shared" si="2"/>
        <v>23550</v>
      </c>
      <c r="H83" s="565" t="s">
        <v>121</v>
      </c>
      <c r="I83" s="137">
        <v>431</v>
      </c>
      <c r="J83" s="142" t="s">
        <v>81</v>
      </c>
      <c r="K83" s="143"/>
      <c r="L83" s="143"/>
      <c r="M83" s="144">
        <f t="shared" si="4"/>
        <v>0</v>
      </c>
    </row>
    <row r="84" spans="1:13" s="18" customFormat="1" ht="18.75" customHeight="1">
      <c r="A84" s="566"/>
      <c r="B84" s="141">
        <v>201</v>
      </c>
      <c r="C84" s="142" t="s">
        <v>41</v>
      </c>
      <c r="D84" s="143">
        <v>20710</v>
      </c>
      <c r="E84" s="143">
        <v>54600</v>
      </c>
      <c r="F84" s="144">
        <f t="shared" si="2"/>
        <v>75310</v>
      </c>
      <c r="H84" s="566"/>
      <c r="I84" s="141">
        <v>441</v>
      </c>
      <c r="J84" s="142" t="s">
        <v>82</v>
      </c>
      <c r="K84" s="143">
        <v>38</v>
      </c>
      <c r="L84" s="143">
        <v>9</v>
      </c>
      <c r="M84" s="144">
        <f t="shared" si="4"/>
        <v>47</v>
      </c>
    </row>
    <row r="85" spans="1:13" s="18" customFormat="1" ht="18.75" customHeight="1">
      <c r="A85" s="566"/>
      <c r="B85" s="145">
        <v>211</v>
      </c>
      <c r="C85" s="134" t="s">
        <v>42</v>
      </c>
      <c r="D85" s="146">
        <v>7617</v>
      </c>
      <c r="E85" s="146">
        <v>1640</v>
      </c>
      <c r="F85" s="147">
        <f t="shared" si="2"/>
        <v>9257</v>
      </c>
      <c r="H85" s="566"/>
      <c r="I85" s="141">
        <v>442</v>
      </c>
      <c r="J85" s="142" t="s">
        <v>83</v>
      </c>
      <c r="K85" s="143">
        <v>20</v>
      </c>
      <c r="L85" s="143"/>
      <c r="M85" s="144">
        <f t="shared" si="4"/>
        <v>20</v>
      </c>
    </row>
    <row r="86" spans="1:13" s="18" customFormat="1" ht="18.75" customHeight="1">
      <c r="A86" s="567"/>
      <c r="B86" s="555" t="s">
        <v>110</v>
      </c>
      <c r="C86" s="568"/>
      <c r="D86" s="146">
        <f>SUM(D76:D85)</f>
        <v>1463458</v>
      </c>
      <c r="E86" s="146">
        <f>SUM(E76:E85)</f>
        <v>164435</v>
      </c>
      <c r="F86" s="147">
        <f t="shared" si="2"/>
        <v>1627893</v>
      </c>
      <c r="H86" s="566"/>
      <c r="I86" s="141">
        <v>443</v>
      </c>
      <c r="J86" s="142" t="s">
        <v>84</v>
      </c>
      <c r="K86" s="143">
        <v>38</v>
      </c>
      <c r="L86" s="143">
        <v>1</v>
      </c>
      <c r="M86" s="144">
        <f t="shared" si="4"/>
        <v>39</v>
      </c>
    </row>
    <row r="87" spans="1:13" s="18" customFormat="1" ht="18.75" customHeight="1">
      <c r="A87" s="565" t="s">
        <v>44</v>
      </c>
      <c r="B87" s="137">
        <v>221</v>
      </c>
      <c r="C87" s="142" t="s">
        <v>43</v>
      </c>
      <c r="D87" s="143">
        <v>702</v>
      </c>
      <c r="E87" s="143">
        <v>1200</v>
      </c>
      <c r="F87" s="144">
        <f t="shared" si="2"/>
        <v>1902</v>
      </c>
      <c r="H87" s="566"/>
      <c r="I87" s="141">
        <v>444</v>
      </c>
      <c r="J87" s="142" t="s">
        <v>85</v>
      </c>
      <c r="K87" s="143">
        <v>120</v>
      </c>
      <c r="L87" s="143"/>
      <c r="M87" s="144">
        <f t="shared" si="4"/>
        <v>120</v>
      </c>
    </row>
    <row r="88" spans="1:13" s="18" customFormat="1" ht="18.75" customHeight="1">
      <c r="A88" s="566"/>
      <c r="B88" s="141">
        <v>222</v>
      </c>
      <c r="C88" s="142" t="s">
        <v>45</v>
      </c>
      <c r="D88" s="143">
        <v>40</v>
      </c>
      <c r="E88" s="143"/>
      <c r="F88" s="144">
        <f t="shared" si="2"/>
        <v>40</v>
      </c>
      <c r="H88" s="566"/>
      <c r="I88" s="141">
        <v>451</v>
      </c>
      <c r="J88" s="142" t="s">
        <v>86</v>
      </c>
      <c r="K88" s="143">
        <v>874</v>
      </c>
      <c r="L88" s="143"/>
      <c r="M88" s="144">
        <f t="shared" si="4"/>
        <v>874</v>
      </c>
    </row>
    <row r="89" spans="1:13" s="18" customFormat="1" ht="18.75" customHeight="1">
      <c r="A89" s="566"/>
      <c r="B89" s="141">
        <v>231</v>
      </c>
      <c r="C89" s="142" t="s">
        <v>46</v>
      </c>
      <c r="D89" s="143">
        <v>1490</v>
      </c>
      <c r="E89" s="143"/>
      <c r="F89" s="144">
        <f t="shared" si="2"/>
        <v>1490</v>
      </c>
      <c r="H89" s="566"/>
      <c r="I89" s="141">
        <v>461</v>
      </c>
      <c r="J89" s="142" t="s">
        <v>87</v>
      </c>
      <c r="K89" s="143">
        <v>2204</v>
      </c>
      <c r="L89" s="143"/>
      <c r="M89" s="144">
        <f t="shared" si="4"/>
        <v>2204</v>
      </c>
    </row>
    <row r="90" spans="1:13" s="18" customFormat="1" ht="18.75" customHeight="1">
      <c r="A90" s="566"/>
      <c r="B90" s="141">
        <v>241</v>
      </c>
      <c r="C90" s="142" t="s">
        <v>47</v>
      </c>
      <c r="D90" s="143">
        <v>925</v>
      </c>
      <c r="E90" s="143">
        <v>3358</v>
      </c>
      <c r="F90" s="144">
        <f t="shared" si="2"/>
        <v>4283</v>
      </c>
      <c r="H90" s="566"/>
      <c r="I90" s="145">
        <v>471</v>
      </c>
      <c r="J90" s="134" t="s">
        <v>88</v>
      </c>
      <c r="K90" s="146">
        <v>1154</v>
      </c>
      <c r="L90" s="146"/>
      <c r="M90" s="147">
        <f t="shared" si="4"/>
        <v>1154</v>
      </c>
    </row>
    <row r="91" spans="1:13" s="18" customFormat="1" ht="18.75" customHeight="1">
      <c r="A91" s="566"/>
      <c r="B91" s="141">
        <v>251</v>
      </c>
      <c r="C91" s="142" t="s">
        <v>48</v>
      </c>
      <c r="D91" s="143"/>
      <c r="E91" s="143"/>
      <c r="F91" s="144">
        <f t="shared" si="2"/>
        <v>0</v>
      </c>
      <c r="H91" s="567"/>
      <c r="I91" s="555" t="s">
        <v>110</v>
      </c>
      <c r="J91" s="568"/>
      <c r="K91" s="146">
        <f>SUM(K83:K90)</f>
        <v>4448</v>
      </c>
      <c r="L91" s="146">
        <f>SUM(L83:L90)</f>
        <v>10</v>
      </c>
      <c r="M91" s="147">
        <f>K91+L91</f>
        <v>4458</v>
      </c>
    </row>
    <row r="92" spans="1:13" s="18" customFormat="1" ht="18.75" customHeight="1">
      <c r="A92" s="566"/>
      <c r="B92" s="141">
        <v>252</v>
      </c>
      <c r="C92" s="142" t="s">
        <v>49</v>
      </c>
      <c r="D92" s="143"/>
      <c r="E92" s="143">
        <v>88</v>
      </c>
      <c r="F92" s="144">
        <f t="shared" si="2"/>
        <v>88</v>
      </c>
      <c r="H92" s="565" t="s">
        <v>89</v>
      </c>
      <c r="I92" s="137">
        <v>481</v>
      </c>
      <c r="J92" s="142" t="s">
        <v>9</v>
      </c>
      <c r="K92" s="143"/>
      <c r="L92" s="143"/>
      <c r="M92" s="144">
        <f t="shared" si="4"/>
        <v>0</v>
      </c>
    </row>
    <row r="93" spans="1:13" s="18" customFormat="1" ht="18.75" customHeight="1">
      <c r="A93" s="566"/>
      <c r="B93" s="141">
        <v>253</v>
      </c>
      <c r="C93" s="142" t="s">
        <v>50</v>
      </c>
      <c r="D93" s="143"/>
      <c r="E93" s="143"/>
      <c r="F93" s="144">
        <f t="shared" si="2"/>
        <v>0</v>
      </c>
      <c r="H93" s="566"/>
      <c r="I93" s="141">
        <v>491</v>
      </c>
      <c r="J93" s="142" t="s">
        <v>10</v>
      </c>
      <c r="K93" s="143">
        <v>18</v>
      </c>
      <c r="L93" s="143"/>
      <c r="M93" s="144">
        <f t="shared" si="4"/>
        <v>18</v>
      </c>
    </row>
    <row r="94" spans="1:13" s="18" customFormat="1" ht="18.75" customHeight="1">
      <c r="A94" s="566"/>
      <c r="B94" s="141">
        <v>254</v>
      </c>
      <c r="C94" s="142" t="s">
        <v>51</v>
      </c>
      <c r="D94" s="143"/>
      <c r="E94" s="143"/>
      <c r="F94" s="144">
        <f t="shared" si="2"/>
        <v>0</v>
      </c>
      <c r="H94" s="566"/>
      <c r="I94" s="141">
        <v>501</v>
      </c>
      <c r="J94" s="142" t="s">
        <v>90</v>
      </c>
      <c r="K94" s="143">
        <v>1152</v>
      </c>
      <c r="L94" s="143"/>
      <c r="M94" s="144">
        <f t="shared" si="4"/>
        <v>1152</v>
      </c>
    </row>
    <row r="95" spans="1:13" s="18" customFormat="1" ht="18.75" customHeight="1">
      <c r="A95" s="566"/>
      <c r="B95" s="141">
        <v>255</v>
      </c>
      <c r="C95" s="142" t="s">
        <v>52</v>
      </c>
      <c r="D95" s="143">
        <v>2638</v>
      </c>
      <c r="E95" s="143">
        <v>18</v>
      </c>
      <c r="F95" s="144">
        <f t="shared" si="2"/>
        <v>2656</v>
      </c>
      <c r="H95" s="566"/>
      <c r="I95" s="141">
        <v>511</v>
      </c>
      <c r="J95" s="142" t="s">
        <v>91</v>
      </c>
      <c r="K95" s="143"/>
      <c r="L95" s="143">
        <v>2</v>
      </c>
      <c r="M95" s="144">
        <f t="shared" si="4"/>
        <v>2</v>
      </c>
    </row>
    <row r="96" spans="1:13" s="18" customFormat="1" ht="18.75" customHeight="1">
      <c r="A96" s="566"/>
      <c r="B96" s="141">
        <v>256</v>
      </c>
      <c r="C96" s="142" t="s">
        <v>53</v>
      </c>
      <c r="D96" s="143">
        <v>98</v>
      </c>
      <c r="E96" s="143">
        <v>10</v>
      </c>
      <c r="F96" s="144">
        <f t="shared" si="2"/>
        <v>108</v>
      </c>
      <c r="H96" s="566"/>
      <c r="I96" s="141">
        <v>512</v>
      </c>
      <c r="J96" s="142" t="s">
        <v>92</v>
      </c>
      <c r="K96" s="143"/>
      <c r="L96" s="143"/>
      <c r="M96" s="144">
        <f t="shared" si="4"/>
        <v>0</v>
      </c>
    </row>
    <row r="97" spans="1:13" s="18" customFormat="1" ht="18.75" customHeight="1">
      <c r="A97" s="566"/>
      <c r="B97" s="141">
        <v>261</v>
      </c>
      <c r="C97" s="142" t="s">
        <v>54</v>
      </c>
      <c r="D97" s="143">
        <v>480</v>
      </c>
      <c r="E97" s="143">
        <v>47</v>
      </c>
      <c r="F97" s="144">
        <f t="shared" si="2"/>
        <v>527</v>
      </c>
      <c r="H97" s="566"/>
      <c r="I97" s="141">
        <v>521</v>
      </c>
      <c r="J97" s="142" t="s">
        <v>93</v>
      </c>
      <c r="K97" s="143">
        <v>2154</v>
      </c>
      <c r="L97" s="143">
        <v>163</v>
      </c>
      <c r="M97" s="144">
        <f t="shared" si="4"/>
        <v>2317</v>
      </c>
    </row>
    <row r="98" spans="1:13" s="18" customFormat="1" ht="18.75" customHeight="1">
      <c r="A98" s="566"/>
      <c r="B98" s="141">
        <v>262</v>
      </c>
      <c r="C98" s="142" t="s">
        <v>55</v>
      </c>
      <c r="D98" s="143">
        <v>1248</v>
      </c>
      <c r="E98" s="143"/>
      <c r="F98" s="144">
        <f t="shared" si="2"/>
        <v>1248</v>
      </c>
      <c r="H98" s="566"/>
      <c r="I98" s="145">
        <v>531</v>
      </c>
      <c r="J98" s="134" t="s">
        <v>94</v>
      </c>
      <c r="K98" s="146">
        <v>166</v>
      </c>
      <c r="L98" s="146">
        <v>3</v>
      </c>
      <c r="M98" s="147">
        <f t="shared" si="4"/>
        <v>169</v>
      </c>
    </row>
    <row r="99" spans="1:13" s="18" customFormat="1" ht="18.75" customHeight="1">
      <c r="A99" s="566"/>
      <c r="B99" s="141">
        <v>263</v>
      </c>
      <c r="C99" s="142" t="s">
        <v>56</v>
      </c>
      <c r="D99" s="143"/>
      <c r="E99" s="143"/>
      <c r="F99" s="144">
        <f t="shared" si="2"/>
        <v>0</v>
      </c>
      <c r="H99" s="567"/>
      <c r="I99" s="555" t="s">
        <v>110</v>
      </c>
      <c r="J99" s="568"/>
      <c r="K99" s="146">
        <f>SUM(K92:K98)</f>
        <v>3490</v>
      </c>
      <c r="L99" s="146">
        <f>SUM(L92:L98)</f>
        <v>168</v>
      </c>
      <c r="M99" s="147">
        <f t="shared" si="4"/>
        <v>3658</v>
      </c>
    </row>
    <row r="100" spans="1:13" s="18" customFormat="1" ht="18.75" customHeight="1">
      <c r="A100" s="566"/>
      <c r="B100" s="141">
        <v>264</v>
      </c>
      <c r="C100" s="142" t="s">
        <v>57</v>
      </c>
      <c r="D100" s="143"/>
      <c r="E100" s="143"/>
      <c r="F100" s="144">
        <f t="shared" si="2"/>
        <v>0</v>
      </c>
      <c r="H100" s="150" t="s">
        <v>95</v>
      </c>
      <c r="I100" s="152">
        <v>541</v>
      </c>
      <c r="J100" s="134" t="s">
        <v>95</v>
      </c>
      <c r="K100" s="151"/>
      <c r="L100" s="33">
        <v>29</v>
      </c>
      <c r="M100" s="144">
        <f t="shared" si="4"/>
        <v>29</v>
      </c>
    </row>
    <row r="101" spans="1:13" s="18" customFormat="1" ht="18.75" customHeight="1">
      <c r="A101" s="566"/>
      <c r="B101" s="145">
        <v>265</v>
      </c>
      <c r="C101" s="134" t="s">
        <v>58</v>
      </c>
      <c r="D101" s="146">
        <v>111</v>
      </c>
      <c r="E101" s="146">
        <v>1</v>
      </c>
      <c r="F101" s="147">
        <f t="shared" si="2"/>
        <v>112</v>
      </c>
      <c r="H101" s="573" t="s">
        <v>112</v>
      </c>
      <c r="I101" s="574"/>
      <c r="J101" s="575"/>
      <c r="K101" s="560">
        <f>D68+D75+D86+D102+K72+K82+K91+K99+K100</f>
        <v>1712081</v>
      </c>
      <c r="L101" s="560">
        <f>E68+E75+E86+E102+L72+L82+L91+L99+L100</f>
        <v>585333</v>
      </c>
      <c r="M101" s="558">
        <f>K101+L101</f>
        <v>2297414</v>
      </c>
    </row>
    <row r="102" spans="1:13" s="18" customFormat="1" ht="18.75" customHeight="1" thickBot="1">
      <c r="A102" s="569"/>
      <c r="B102" s="570" t="s">
        <v>110</v>
      </c>
      <c r="C102" s="572"/>
      <c r="D102" s="148">
        <f>SUM(D87:D101)</f>
        <v>7732</v>
      </c>
      <c r="E102" s="148">
        <f>SUM(E87:E101)</f>
        <v>4722</v>
      </c>
      <c r="F102" s="149">
        <f>D102+E102</f>
        <v>12454</v>
      </c>
      <c r="H102" s="576"/>
      <c r="I102" s="577"/>
      <c r="J102" s="571"/>
      <c r="K102" s="561"/>
      <c r="L102" s="561"/>
      <c r="M102" s="559"/>
    </row>
    <row r="103" spans="1:13" ht="18.75" customHeight="1">
      <c r="A103" s="4"/>
      <c r="B103" s="4"/>
      <c r="D103" s="7"/>
      <c r="E103" s="7"/>
      <c r="F103" s="7"/>
      <c r="H103" s="26"/>
      <c r="I103" s="18"/>
      <c r="J103" s="18"/>
      <c r="K103" s="20"/>
      <c r="L103" s="20"/>
      <c r="M103" s="20"/>
    </row>
    <row r="104" spans="1:13" ht="18.75" customHeight="1">
      <c r="D104" s="23"/>
      <c r="E104" s="24"/>
      <c r="F104" s="24"/>
      <c r="G104" s="15"/>
    </row>
    <row r="105" spans="1:13" ht="18.75" customHeight="1">
      <c r="D105" s="23"/>
      <c r="E105" s="7"/>
      <c r="F105" s="7"/>
    </row>
    <row r="106" spans="1:13" ht="18.75" customHeight="1">
      <c r="D106" s="16"/>
    </row>
    <row r="107" spans="1:13" ht="18.75" customHeight="1">
      <c r="D107" s="16"/>
    </row>
    <row r="108" spans="1:13" ht="18.75" customHeight="1">
      <c r="D108" s="16"/>
    </row>
    <row r="109" spans="1:13" ht="18.75" customHeight="1"/>
    <row r="110" spans="1:13" ht="18.75" customHeight="1"/>
    <row r="111" spans="1:13" ht="18.75" customHeight="1"/>
    <row r="112" spans="1:13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</sheetData>
  <mergeCells count="49">
    <mergeCell ref="H6:H21"/>
    <mergeCell ref="H22:H31"/>
    <mergeCell ref="H32:H40"/>
    <mergeCell ref="H57:H72"/>
    <mergeCell ref="H73:H82"/>
    <mergeCell ref="A87:A102"/>
    <mergeCell ref="B102:C102"/>
    <mergeCell ref="I91:J91"/>
    <mergeCell ref="I48:J48"/>
    <mergeCell ref="H41:H48"/>
    <mergeCell ref="H50:J51"/>
    <mergeCell ref="I99:J99"/>
    <mergeCell ref="A69:A75"/>
    <mergeCell ref="B75:C75"/>
    <mergeCell ref="I82:J82"/>
    <mergeCell ref="I72:J72"/>
    <mergeCell ref="A76:A86"/>
    <mergeCell ref="B86:C86"/>
    <mergeCell ref="H83:H91"/>
    <mergeCell ref="H92:H99"/>
    <mergeCell ref="H101:J102"/>
    <mergeCell ref="D3:F3"/>
    <mergeCell ref="D54:F54"/>
    <mergeCell ref="D55:F55"/>
    <mergeCell ref="A57:A68"/>
    <mergeCell ref="D4:F4"/>
    <mergeCell ref="B68:C68"/>
    <mergeCell ref="A6:A17"/>
    <mergeCell ref="B24:C24"/>
    <mergeCell ref="A18:A24"/>
    <mergeCell ref="B17:C17"/>
    <mergeCell ref="A36:A51"/>
    <mergeCell ref="B35:C35"/>
    <mergeCell ref="A25:A35"/>
    <mergeCell ref="B51:C51"/>
    <mergeCell ref="I31:J31"/>
    <mergeCell ref="I21:J21"/>
    <mergeCell ref="I40:J40"/>
    <mergeCell ref="O1:P5"/>
    <mergeCell ref="M101:M102"/>
    <mergeCell ref="L101:L102"/>
    <mergeCell ref="K101:K102"/>
    <mergeCell ref="K3:M3"/>
    <mergeCell ref="K54:M54"/>
    <mergeCell ref="K4:M4"/>
    <mergeCell ref="K55:M55"/>
    <mergeCell ref="M50:M51"/>
    <mergeCell ref="L50:L51"/>
    <mergeCell ref="K50:K51"/>
  </mergeCells>
  <phoneticPr fontId="2"/>
  <printOptions horizontalCentered="1"/>
  <pageMargins left="0.78740157480314965" right="0.78740157480314965" top="0.39370078740157483" bottom="0.39370078740157483" header="0.51181102362204722" footer="0.51181102362204722"/>
  <pageSetup paperSize="9" scale="82" pageOrder="overThenDown" orientation="portrait" r:id="rId1"/>
  <headerFooter alignWithMargins="0"/>
  <rowBreaks count="1" manualBreakCount="1">
    <brk id="51" max="13" man="1"/>
  </rowBreaks>
  <colBreaks count="1" manualBreakCount="1">
    <brk id="7" max="10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</sheetPr>
  <dimension ref="A1:N526"/>
  <sheetViews>
    <sheetView showGridLines="0" view="pageBreakPreview" zoomScaleNormal="70" zoomScaleSheetLayoutView="100" workbookViewId="0">
      <pane xSplit="3" ySplit="4" topLeftCell="D5" activePane="bottomRight" state="frozen"/>
      <selection activeCell="I43" sqref="I43"/>
      <selection pane="topRight" activeCell="I43" sqref="I43"/>
      <selection pane="bottomLeft" activeCell="I43" sqref="I43"/>
      <selection pane="bottomRight"/>
    </sheetView>
  </sheetViews>
  <sheetFormatPr defaultRowHeight="13.5"/>
  <cols>
    <col min="1" max="1" width="17.625" style="5" customWidth="1"/>
    <col min="2" max="2" width="6.125" style="5" bestFit="1" customWidth="1"/>
    <col min="3" max="3" width="43.5" style="5" customWidth="1"/>
    <col min="4" max="4" width="18" style="5" customWidth="1"/>
    <col min="5" max="5" width="35" style="5" customWidth="1"/>
    <col min="6" max="6" width="12.25" style="9" customWidth="1"/>
    <col min="7" max="7" width="12.375" style="9" customWidth="1"/>
    <col min="8" max="8" width="9" style="5" customWidth="1"/>
    <col min="9" max="9" width="8.875" style="5" customWidth="1"/>
    <col min="10" max="10" width="6" style="5" customWidth="1"/>
    <col min="11" max="11" width="8.75" style="5" customWidth="1"/>
    <col min="12" max="12" width="5.25" style="5" customWidth="1"/>
    <col min="13" max="13" width="4.625" style="5" customWidth="1"/>
    <col min="14" max="16384" width="9" style="5"/>
  </cols>
  <sheetData>
    <row r="1" spans="1:14" ht="28.5" customHeight="1">
      <c r="F1" s="592"/>
      <c r="G1" s="592"/>
      <c r="H1" s="581"/>
      <c r="I1" s="581"/>
      <c r="J1" s="581"/>
      <c r="K1" s="581"/>
      <c r="L1" s="580"/>
      <c r="M1" s="580"/>
    </row>
    <row r="2" spans="1:14" ht="28.5" customHeight="1" thickBot="1">
      <c r="A2" s="591" t="s">
        <v>143</v>
      </c>
      <c r="B2" s="591"/>
      <c r="C2" s="591"/>
      <c r="F2" s="5"/>
      <c r="G2" s="5"/>
      <c r="H2" s="581"/>
      <c r="I2" s="581"/>
      <c r="J2" s="581"/>
      <c r="K2" s="581"/>
      <c r="L2" s="580"/>
      <c r="M2" s="580"/>
    </row>
    <row r="3" spans="1:14" s="27" customFormat="1" ht="28.5" customHeight="1">
      <c r="A3" s="582" t="s">
        <v>118</v>
      </c>
      <c r="B3" s="583"/>
      <c r="C3" s="584"/>
      <c r="D3" s="588" t="s">
        <v>119</v>
      </c>
      <c r="E3" s="588"/>
      <c r="F3" s="589" t="s">
        <v>125</v>
      </c>
      <c r="G3" s="590"/>
      <c r="H3" s="581"/>
      <c r="I3" s="581"/>
      <c r="J3" s="581"/>
      <c r="K3" s="581"/>
      <c r="L3" s="580"/>
      <c r="M3" s="580"/>
    </row>
    <row r="4" spans="1:14" s="27" customFormat="1" ht="28.5" customHeight="1">
      <c r="A4" s="585"/>
      <c r="B4" s="586"/>
      <c r="C4" s="587"/>
      <c r="D4" s="123" t="s">
        <v>306</v>
      </c>
      <c r="E4" s="153" t="s">
        <v>307</v>
      </c>
      <c r="F4" s="154" t="s">
        <v>131</v>
      </c>
      <c r="G4" s="155" t="s">
        <v>308</v>
      </c>
      <c r="H4" s="581"/>
      <c r="I4" s="581"/>
      <c r="J4" s="581"/>
      <c r="K4" s="581"/>
      <c r="L4" s="580"/>
      <c r="M4" s="580"/>
      <c r="N4" s="40"/>
    </row>
    <row r="5" spans="1:14" s="27" customFormat="1" ht="28.5" customHeight="1">
      <c r="A5" s="156" t="s">
        <v>120</v>
      </c>
      <c r="B5" s="253">
        <v>21</v>
      </c>
      <c r="C5" s="254" t="s">
        <v>221</v>
      </c>
      <c r="D5" s="255" t="s">
        <v>176</v>
      </c>
      <c r="E5" s="256" t="s">
        <v>381</v>
      </c>
      <c r="F5" s="510">
        <v>650</v>
      </c>
      <c r="G5" s="257"/>
    </row>
    <row r="6" spans="1:14" s="27" customFormat="1" ht="28.5" customHeight="1">
      <c r="A6" s="164"/>
      <c r="B6" s="104"/>
      <c r="C6" s="38"/>
      <c r="D6" s="39" t="s">
        <v>148</v>
      </c>
      <c r="E6" s="105" t="s">
        <v>148</v>
      </c>
      <c r="F6" s="106">
        <v>18</v>
      </c>
      <c r="G6" s="161"/>
      <c r="H6" s="28"/>
      <c r="I6" s="28"/>
    </row>
    <row r="7" spans="1:14" s="27" customFormat="1" ht="28.5" customHeight="1">
      <c r="A7" s="157"/>
      <c r="B7" s="103">
        <v>23</v>
      </c>
      <c r="C7" s="36" t="s">
        <v>20</v>
      </c>
      <c r="D7" s="27" t="s">
        <v>2</v>
      </c>
      <c r="E7" s="158" t="s">
        <v>382</v>
      </c>
      <c r="F7" s="159">
        <v>18</v>
      </c>
      <c r="G7" s="160">
        <v>3744</v>
      </c>
    </row>
    <row r="8" spans="1:14" s="27" customFormat="1" ht="28.5" customHeight="1">
      <c r="A8" s="157"/>
      <c r="B8" s="103"/>
      <c r="C8" s="36"/>
      <c r="E8" s="158" t="s">
        <v>498</v>
      </c>
      <c r="F8" s="159">
        <v>72</v>
      </c>
      <c r="G8" s="160">
        <v>144</v>
      </c>
    </row>
    <row r="9" spans="1:14" s="27" customFormat="1" ht="28.5" customHeight="1">
      <c r="A9" s="157"/>
      <c r="B9" s="103"/>
      <c r="C9" s="36"/>
      <c r="E9" s="327" t="s">
        <v>668</v>
      </c>
      <c r="F9" s="328">
        <v>36</v>
      </c>
      <c r="G9" s="160"/>
    </row>
    <row r="10" spans="1:14" s="27" customFormat="1" ht="28.5" customHeight="1">
      <c r="A10" s="157"/>
      <c r="B10" s="103"/>
      <c r="C10" s="36"/>
      <c r="D10" s="27" t="s">
        <v>7</v>
      </c>
      <c r="E10" s="158" t="s">
        <v>667</v>
      </c>
      <c r="F10" s="159"/>
      <c r="G10" s="160">
        <v>220</v>
      </c>
    </row>
    <row r="11" spans="1:14" s="27" customFormat="1" ht="28.5" customHeight="1">
      <c r="A11" s="157"/>
      <c r="B11" s="103"/>
      <c r="C11" s="36"/>
      <c r="E11" s="158" t="s">
        <v>325</v>
      </c>
      <c r="F11" s="159"/>
      <c r="G11" s="160">
        <v>220</v>
      </c>
    </row>
    <row r="12" spans="1:14" s="27" customFormat="1" ht="28.5" customHeight="1">
      <c r="A12" s="157"/>
      <c r="B12" s="103"/>
      <c r="C12" s="36"/>
      <c r="E12" s="327" t="s">
        <v>165</v>
      </c>
      <c r="F12" s="328"/>
      <c r="G12" s="160">
        <v>3580</v>
      </c>
    </row>
    <row r="13" spans="1:14" s="27" customFormat="1" ht="28.5" customHeight="1">
      <c r="A13" s="157"/>
      <c r="B13" s="104"/>
      <c r="C13" s="335"/>
      <c r="D13" s="335"/>
      <c r="E13" s="293" t="s">
        <v>160</v>
      </c>
      <c r="F13" s="294"/>
      <c r="G13" s="295">
        <v>500</v>
      </c>
      <c r="H13" s="28"/>
      <c r="I13" s="28"/>
    </row>
    <row r="14" spans="1:14" s="27" customFormat="1" ht="28.5" customHeight="1">
      <c r="A14" s="157"/>
      <c r="B14" s="334">
        <v>51</v>
      </c>
      <c r="C14" s="27" t="s">
        <v>190</v>
      </c>
      <c r="D14" s="327" t="s">
        <v>2</v>
      </c>
      <c r="E14" s="327" t="s">
        <v>380</v>
      </c>
      <c r="F14" s="328"/>
      <c r="G14" s="160">
        <v>1158</v>
      </c>
    </row>
    <row r="15" spans="1:14" s="27" customFormat="1" ht="28.5" customHeight="1">
      <c r="A15" s="157"/>
      <c r="B15" s="103"/>
      <c r="D15" s="158"/>
      <c r="E15" s="158" t="s">
        <v>382</v>
      </c>
      <c r="F15" s="159"/>
      <c r="G15" s="160">
        <v>36</v>
      </c>
    </row>
    <row r="16" spans="1:14" s="27" customFormat="1" ht="28.5" customHeight="1">
      <c r="A16" s="157"/>
      <c r="B16" s="103"/>
      <c r="D16" s="327" t="s">
        <v>514</v>
      </c>
      <c r="E16" s="327" t="s">
        <v>492</v>
      </c>
      <c r="F16" s="328"/>
      <c r="G16" s="160">
        <v>18</v>
      </c>
    </row>
    <row r="17" spans="1:9" s="27" customFormat="1" ht="28.5" customHeight="1">
      <c r="A17" s="157"/>
      <c r="B17" s="103"/>
      <c r="D17" s="158" t="s">
        <v>655</v>
      </c>
      <c r="E17" s="327" t="s">
        <v>661</v>
      </c>
      <c r="F17" s="328"/>
      <c r="G17" s="160">
        <v>18</v>
      </c>
    </row>
    <row r="18" spans="1:9" s="27" customFormat="1" ht="28.5" customHeight="1">
      <c r="A18" s="157"/>
      <c r="B18" s="104"/>
      <c r="C18" s="292"/>
      <c r="D18" s="293" t="s">
        <v>654</v>
      </c>
      <c r="E18" s="293" t="s">
        <v>660</v>
      </c>
      <c r="F18" s="294"/>
      <c r="G18" s="295">
        <v>36</v>
      </c>
      <c r="H18" s="28"/>
    </row>
    <row r="19" spans="1:9" s="27" customFormat="1" ht="28.5" customHeight="1">
      <c r="A19" s="157"/>
      <c r="B19" s="103">
        <v>61</v>
      </c>
      <c r="C19" s="27" t="s">
        <v>652</v>
      </c>
      <c r="D19" s="158" t="s">
        <v>144</v>
      </c>
      <c r="E19" s="158" t="s">
        <v>521</v>
      </c>
      <c r="F19" s="159"/>
      <c r="G19" s="160">
        <v>18</v>
      </c>
      <c r="H19" s="28"/>
    </row>
    <row r="20" spans="1:9" s="27" customFormat="1" ht="28.5" customHeight="1">
      <c r="A20" s="163"/>
      <c r="B20" s="578" t="s">
        <v>110</v>
      </c>
      <c r="C20" s="579"/>
      <c r="D20" s="115"/>
      <c r="E20" s="116"/>
      <c r="F20" s="117">
        <f>SUM(F5:F19)</f>
        <v>794</v>
      </c>
      <c r="G20" s="511">
        <f>SUM(G5:G19)</f>
        <v>9692</v>
      </c>
      <c r="I20" s="29"/>
    </row>
    <row r="21" spans="1:9" s="27" customFormat="1" ht="28.5" customHeight="1">
      <c r="A21" s="164" t="s">
        <v>29</v>
      </c>
      <c r="B21" s="107">
        <v>91</v>
      </c>
      <c r="C21" s="167" t="s">
        <v>365</v>
      </c>
      <c r="D21" s="36" t="s">
        <v>522</v>
      </c>
      <c r="E21" s="27" t="s">
        <v>455</v>
      </c>
      <c r="F21" s="109">
        <v>1680</v>
      </c>
      <c r="G21" s="162"/>
    </row>
    <row r="22" spans="1:9" s="27" customFormat="1" ht="28.5" customHeight="1">
      <c r="A22" s="164"/>
      <c r="B22" s="103"/>
      <c r="C22" s="36"/>
      <c r="D22" s="36"/>
      <c r="E22" s="27" t="s">
        <v>382</v>
      </c>
      <c r="F22" s="159">
        <v>240</v>
      </c>
      <c r="G22" s="160"/>
    </row>
    <row r="23" spans="1:9" s="27" customFormat="1" ht="28.5" customHeight="1">
      <c r="A23" s="164"/>
      <c r="B23" s="103"/>
      <c r="C23" s="36"/>
      <c r="D23" s="36"/>
      <c r="E23" s="27" t="s">
        <v>386</v>
      </c>
      <c r="F23" s="264">
        <v>800</v>
      </c>
      <c r="G23" s="160"/>
    </row>
    <row r="24" spans="1:9" s="27" customFormat="1" ht="28.5" customHeight="1">
      <c r="A24" s="164"/>
      <c r="B24" s="103"/>
      <c r="C24" s="36"/>
      <c r="D24" s="36"/>
      <c r="E24" s="27" t="s">
        <v>523</v>
      </c>
      <c r="F24" s="264">
        <v>8098</v>
      </c>
      <c r="G24" s="160"/>
    </row>
    <row r="25" spans="1:9" s="27" customFormat="1" ht="28.5" customHeight="1">
      <c r="A25" s="164"/>
      <c r="B25" s="103"/>
      <c r="C25" s="36"/>
      <c r="D25" s="36"/>
      <c r="E25" s="27" t="s">
        <v>669</v>
      </c>
      <c r="F25" s="328">
        <v>780</v>
      </c>
      <c r="G25" s="160"/>
    </row>
    <row r="26" spans="1:9" s="27" customFormat="1" ht="28.5" customHeight="1">
      <c r="A26" s="164"/>
      <c r="B26" s="103"/>
      <c r="C26" s="36"/>
      <c r="D26" s="105" t="s">
        <v>514</v>
      </c>
      <c r="E26" s="38" t="s">
        <v>525</v>
      </c>
      <c r="F26" s="264">
        <v>40</v>
      </c>
      <c r="G26" s="160"/>
      <c r="H26" s="28"/>
    </row>
    <row r="27" spans="1:9" s="27" customFormat="1" ht="28.5" customHeight="1">
      <c r="A27" s="157"/>
      <c r="B27" s="107">
        <v>92</v>
      </c>
      <c r="C27" s="167" t="s">
        <v>237</v>
      </c>
      <c r="D27" s="36" t="s">
        <v>1</v>
      </c>
      <c r="E27" s="27" t="s">
        <v>116</v>
      </c>
      <c r="F27" s="109"/>
      <c r="G27" s="162">
        <v>1600</v>
      </c>
      <c r="H27" s="28"/>
      <c r="I27" s="28"/>
    </row>
    <row r="28" spans="1:9" s="27" customFormat="1" ht="28.5" customHeight="1">
      <c r="A28" s="157"/>
      <c r="B28" s="103"/>
      <c r="C28" s="36"/>
      <c r="D28" s="105"/>
      <c r="E28" s="39" t="s">
        <v>117</v>
      </c>
      <c r="F28" s="106"/>
      <c r="G28" s="161">
        <v>140</v>
      </c>
      <c r="H28" s="28"/>
      <c r="I28" s="28"/>
    </row>
    <row r="29" spans="1:9" s="27" customFormat="1" ht="28.5" customHeight="1">
      <c r="A29" s="157"/>
      <c r="B29" s="107">
        <v>111</v>
      </c>
      <c r="C29" s="167" t="s">
        <v>387</v>
      </c>
      <c r="D29" s="36" t="s">
        <v>514</v>
      </c>
      <c r="E29" s="27" t="s">
        <v>670</v>
      </c>
      <c r="F29" s="159"/>
      <c r="G29" s="160">
        <v>160</v>
      </c>
      <c r="H29" s="28"/>
      <c r="I29" s="28"/>
    </row>
    <row r="30" spans="1:9" s="27" customFormat="1" ht="28.5" customHeight="1">
      <c r="A30" s="157"/>
      <c r="B30" s="103"/>
      <c r="C30" s="36"/>
      <c r="D30" s="36"/>
      <c r="E30" s="27" t="s">
        <v>671</v>
      </c>
      <c r="F30" s="328">
        <v>18</v>
      </c>
      <c r="G30" s="160">
        <v>12205</v>
      </c>
      <c r="H30" s="28"/>
      <c r="I30" s="28"/>
    </row>
    <row r="31" spans="1:9" s="27" customFormat="1" ht="28.5" customHeight="1">
      <c r="A31" s="157"/>
      <c r="B31" s="103"/>
      <c r="C31" s="36"/>
      <c r="D31" s="36"/>
      <c r="E31" s="27" t="s">
        <v>672</v>
      </c>
      <c r="F31" s="328"/>
      <c r="G31" s="160">
        <v>70170</v>
      </c>
      <c r="H31" s="28"/>
      <c r="I31" s="28"/>
    </row>
    <row r="32" spans="1:9" s="27" customFormat="1" ht="28.5" customHeight="1">
      <c r="A32" s="157"/>
      <c r="B32" s="103"/>
      <c r="C32" s="36"/>
      <c r="D32" s="36"/>
      <c r="E32" s="27" t="s">
        <v>673</v>
      </c>
      <c r="F32" s="328"/>
      <c r="G32" s="160">
        <v>21260</v>
      </c>
      <c r="H32" s="28"/>
      <c r="I32" s="28"/>
    </row>
    <row r="33" spans="1:9" s="27" customFormat="1" ht="28.5" customHeight="1">
      <c r="A33" s="157"/>
      <c r="B33" s="103"/>
      <c r="C33" s="36"/>
      <c r="D33" s="36" t="s">
        <v>324</v>
      </c>
      <c r="E33" s="27" t="s">
        <v>410</v>
      </c>
      <c r="F33" s="328"/>
      <c r="G33" s="160">
        <v>22149</v>
      </c>
      <c r="H33" s="28"/>
      <c r="I33" s="28"/>
    </row>
    <row r="34" spans="1:9" s="27" customFormat="1" ht="28.5" customHeight="1">
      <c r="A34" s="157"/>
      <c r="B34" s="252"/>
      <c r="C34" s="36"/>
      <c r="D34" s="38"/>
      <c r="E34" s="39" t="s">
        <v>328</v>
      </c>
      <c r="F34" s="106"/>
      <c r="G34" s="161">
        <v>61000</v>
      </c>
      <c r="H34" s="28"/>
      <c r="I34" s="28"/>
    </row>
    <row r="35" spans="1:9" s="27" customFormat="1" ht="28.5" customHeight="1">
      <c r="A35" s="157"/>
      <c r="B35" s="261">
        <v>112</v>
      </c>
      <c r="C35" s="262" t="s">
        <v>241</v>
      </c>
      <c r="D35" s="262" t="s">
        <v>2</v>
      </c>
      <c r="E35" s="263" t="s">
        <v>455</v>
      </c>
      <c r="F35" s="259">
        <v>320</v>
      </c>
      <c r="G35" s="260"/>
      <c r="H35" s="28"/>
      <c r="I35" s="28"/>
    </row>
    <row r="36" spans="1:9" s="27" customFormat="1" ht="28.5" customHeight="1">
      <c r="A36" s="157"/>
      <c r="B36" s="104"/>
      <c r="C36" s="38"/>
      <c r="D36" s="105" t="s">
        <v>514</v>
      </c>
      <c r="E36" s="39" t="s">
        <v>257</v>
      </c>
      <c r="F36" s="106">
        <v>80</v>
      </c>
      <c r="G36" s="161"/>
      <c r="H36" s="28"/>
      <c r="I36" s="28"/>
    </row>
    <row r="37" spans="1:9" s="27" customFormat="1" ht="28.5" customHeight="1">
      <c r="A37" s="157"/>
      <c r="B37" s="103">
        <v>121</v>
      </c>
      <c r="C37" s="36" t="s">
        <v>229</v>
      </c>
      <c r="D37" s="36" t="s">
        <v>151</v>
      </c>
      <c r="E37" s="27" t="s">
        <v>161</v>
      </c>
      <c r="F37" s="159"/>
      <c r="G37" s="160">
        <v>4014</v>
      </c>
      <c r="H37" s="28"/>
      <c r="I37" s="28"/>
    </row>
    <row r="38" spans="1:9" s="27" customFormat="1" ht="28.5" customHeight="1">
      <c r="A38" s="157"/>
      <c r="B38" s="169"/>
      <c r="C38" s="36"/>
      <c r="D38" s="36" t="s">
        <v>152</v>
      </c>
      <c r="E38" s="27" t="s">
        <v>326</v>
      </c>
      <c r="F38" s="159"/>
      <c r="G38" s="160">
        <v>100</v>
      </c>
      <c r="H38" s="28"/>
      <c r="I38" s="28"/>
    </row>
    <row r="39" spans="1:9" s="27" customFormat="1" ht="28.5" customHeight="1">
      <c r="A39" s="277"/>
      <c r="B39" s="578" t="s">
        <v>110</v>
      </c>
      <c r="C39" s="579"/>
      <c r="D39" s="115"/>
      <c r="E39" s="116"/>
      <c r="F39" s="117">
        <f>SUM(F21:F38)</f>
        <v>12056</v>
      </c>
      <c r="G39" s="170">
        <f>SUM(G21:G38)</f>
        <v>192798</v>
      </c>
      <c r="H39" s="28"/>
      <c r="I39" s="28"/>
    </row>
    <row r="40" spans="1:9" s="27" customFormat="1" ht="28.5" customHeight="1">
      <c r="A40" s="164" t="s">
        <v>34</v>
      </c>
      <c r="B40" s="99">
        <v>131</v>
      </c>
      <c r="C40" s="165" t="s">
        <v>15</v>
      </c>
      <c r="D40" s="36" t="s">
        <v>3</v>
      </c>
      <c r="E40" s="27" t="s">
        <v>329</v>
      </c>
      <c r="F40" s="159"/>
      <c r="G40" s="160">
        <v>1206723</v>
      </c>
      <c r="H40" s="28"/>
      <c r="I40" s="28"/>
    </row>
    <row r="41" spans="1:9" s="27" customFormat="1" ht="28.5" customHeight="1">
      <c r="A41" s="164"/>
      <c r="B41" s="103"/>
      <c r="C41" s="36"/>
      <c r="D41" s="36" t="s">
        <v>7</v>
      </c>
      <c r="E41" s="27" t="s">
        <v>389</v>
      </c>
      <c r="F41" s="159"/>
      <c r="G41" s="160">
        <v>100</v>
      </c>
      <c r="H41" s="28"/>
      <c r="I41" s="28"/>
    </row>
    <row r="42" spans="1:9" s="27" customFormat="1" ht="28.5" customHeight="1">
      <c r="A42" s="157"/>
      <c r="B42" s="104"/>
      <c r="C42" s="38"/>
      <c r="D42" s="38" t="s">
        <v>454</v>
      </c>
      <c r="E42" s="39" t="s">
        <v>411</v>
      </c>
      <c r="F42" s="106"/>
      <c r="G42" s="161">
        <v>228218</v>
      </c>
      <c r="H42" s="28"/>
      <c r="I42" s="28"/>
    </row>
    <row r="43" spans="1:9" s="27" customFormat="1" ht="28.5" customHeight="1">
      <c r="A43" s="157"/>
      <c r="B43" s="104">
        <v>162</v>
      </c>
      <c r="C43" s="38" t="s">
        <v>14</v>
      </c>
      <c r="D43" s="38" t="s">
        <v>2</v>
      </c>
      <c r="E43" s="39" t="s">
        <v>499</v>
      </c>
      <c r="F43" s="106"/>
      <c r="G43" s="161">
        <v>90</v>
      </c>
      <c r="H43" s="28"/>
      <c r="I43" s="28"/>
    </row>
    <row r="44" spans="1:9" s="27" customFormat="1" ht="28.5" customHeight="1">
      <c r="A44" s="164"/>
      <c r="B44" s="261">
        <v>201</v>
      </c>
      <c r="C44" s="262" t="s">
        <v>41</v>
      </c>
      <c r="D44" s="258" t="s">
        <v>674</v>
      </c>
      <c r="E44" s="336" t="s">
        <v>390</v>
      </c>
      <c r="F44" s="259"/>
      <c r="G44" s="260">
        <v>8710</v>
      </c>
      <c r="H44" s="28"/>
      <c r="I44" s="28"/>
    </row>
    <row r="45" spans="1:9" s="27" customFormat="1" ht="28.5" customHeight="1">
      <c r="A45" s="157"/>
      <c r="B45" s="104"/>
      <c r="C45" s="36"/>
      <c r="D45" s="293" t="s">
        <v>675</v>
      </c>
      <c r="E45" s="39" t="s">
        <v>676</v>
      </c>
      <c r="F45" s="294"/>
      <c r="G45" s="295">
        <v>12000</v>
      </c>
      <c r="H45" s="28"/>
      <c r="I45" s="28"/>
    </row>
    <row r="46" spans="1:9" s="27" customFormat="1" ht="28.5" customHeight="1">
      <c r="A46" s="164"/>
      <c r="B46" s="103">
        <v>211</v>
      </c>
      <c r="C46" s="325" t="s">
        <v>42</v>
      </c>
      <c r="D46" s="36" t="s">
        <v>2</v>
      </c>
      <c r="E46" s="158" t="s">
        <v>526</v>
      </c>
      <c r="F46" s="159"/>
      <c r="G46" s="305">
        <v>54</v>
      </c>
    </row>
    <row r="47" spans="1:9" s="27" customFormat="1" ht="28.5" customHeight="1">
      <c r="A47" s="157"/>
      <c r="B47" s="103"/>
      <c r="C47" s="110"/>
      <c r="D47" s="36"/>
      <c r="E47" s="158" t="s">
        <v>499</v>
      </c>
      <c r="F47" s="159">
        <v>54</v>
      </c>
      <c r="G47" s="305"/>
    </row>
    <row r="48" spans="1:9" s="27" customFormat="1" ht="28.5" customHeight="1">
      <c r="A48" s="157"/>
      <c r="B48" s="103"/>
      <c r="C48" s="110"/>
      <c r="D48" s="36"/>
      <c r="E48" s="158" t="s">
        <v>385</v>
      </c>
      <c r="F48" s="159"/>
      <c r="G48" s="305">
        <v>220</v>
      </c>
    </row>
    <row r="49" spans="1:9" s="27" customFormat="1" ht="28.5" customHeight="1">
      <c r="A49" s="157"/>
      <c r="B49" s="270"/>
      <c r="C49" s="110"/>
      <c r="D49" s="36"/>
      <c r="E49" s="158" t="s">
        <v>677</v>
      </c>
      <c r="F49" s="159"/>
      <c r="G49" s="305">
        <v>3267</v>
      </c>
    </row>
    <row r="50" spans="1:9" s="27" customFormat="1" ht="28.5" customHeight="1">
      <c r="A50" s="164" t="s">
        <v>34</v>
      </c>
      <c r="B50" s="270">
        <v>211</v>
      </c>
      <c r="C50" s="110" t="s">
        <v>42</v>
      </c>
      <c r="D50" s="27" t="s">
        <v>453</v>
      </c>
      <c r="E50" s="250" t="s">
        <v>560</v>
      </c>
      <c r="F50" s="264"/>
      <c r="G50" s="396">
        <v>198</v>
      </c>
      <c r="H50" s="28"/>
      <c r="I50" s="28"/>
    </row>
    <row r="51" spans="1:9" s="27" customFormat="1" ht="28.5" customHeight="1">
      <c r="A51" s="157"/>
      <c r="B51" s="270"/>
      <c r="C51" s="110"/>
      <c r="D51" s="27" t="s">
        <v>514</v>
      </c>
      <c r="E51" s="327" t="s">
        <v>257</v>
      </c>
      <c r="F51" s="328">
        <v>56</v>
      </c>
      <c r="G51" s="337"/>
      <c r="H51" s="28"/>
      <c r="I51" s="28"/>
    </row>
    <row r="52" spans="1:9" s="27" customFormat="1" ht="28.5" customHeight="1">
      <c r="A52" s="157"/>
      <c r="B52" s="270"/>
      <c r="C52" s="110"/>
      <c r="E52" s="327" t="s">
        <v>678</v>
      </c>
      <c r="F52" s="328"/>
      <c r="G52" s="337">
        <v>3480</v>
      </c>
      <c r="H52" s="28"/>
      <c r="I52" s="28"/>
    </row>
    <row r="53" spans="1:9" s="27" customFormat="1" ht="28.5" customHeight="1">
      <c r="A53" s="157"/>
      <c r="B53" s="270"/>
      <c r="C53" s="110"/>
      <c r="D53" s="27" t="s">
        <v>679</v>
      </c>
      <c r="E53" s="327" t="s">
        <v>680</v>
      </c>
      <c r="F53" s="328">
        <v>36</v>
      </c>
      <c r="G53" s="337"/>
      <c r="H53" s="28"/>
      <c r="I53" s="28"/>
    </row>
    <row r="54" spans="1:9" s="27" customFormat="1" ht="28.5" customHeight="1">
      <c r="A54" s="157"/>
      <c r="B54" s="270"/>
      <c r="C54" s="110"/>
      <c r="D54" s="27" t="s">
        <v>573</v>
      </c>
      <c r="E54" s="250" t="s">
        <v>574</v>
      </c>
      <c r="F54" s="264"/>
      <c r="G54" s="396">
        <v>20</v>
      </c>
      <c r="H54" s="28"/>
      <c r="I54" s="28"/>
    </row>
    <row r="55" spans="1:9" s="27" customFormat="1" ht="28.5" customHeight="1">
      <c r="A55" s="157"/>
      <c r="B55" s="270"/>
      <c r="C55" s="326"/>
      <c r="D55" s="27" t="s">
        <v>681</v>
      </c>
      <c r="E55" s="285" t="s">
        <v>572</v>
      </c>
      <c r="F55" s="264"/>
      <c r="G55" s="396">
        <v>378</v>
      </c>
      <c r="H55" s="28"/>
      <c r="I55" s="28"/>
    </row>
    <row r="56" spans="1:9" s="27" customFormat="1" ht="28.5" customHeight="1">
      <c r="A56" s="163"/>
      <c r="B56" s="578" t="s">
        <v>110</v>
      </c>
      <c r="C56" s="579"/>
      <c r="D56" s="115"/>
      <c r="E56" s="116"/>
      <c r="F56" s="117">
        <f>SUM(F40:F55)</f>
        <v>146</v>
      </c>
      <c r="G56" s="170">
        <f>SUM(G40:G55)</f>
        <v>1463458</v>
      </c>
    </row>
    <row r="57" spans="1:9" s="27" customFormat="1" ht="28.5" customHeight="1">
      <c r="A57" s="173" t="s">
        <v>44</v>
      </c>
      <c r="B57" s="99">
        <v>221</v>
      </c>
      <c r="C57" s="165" t="s">
        <v>43</v>
      </c>
      <c r="D57" s="165" t="s">
        <v>0</v>
      </c>
      <c r="E57" s="100" t="s">
        <v>391</v>
      </c>
      <c r="F57" s="102"/>
      <c r="G57" s="166">
        <v>18</v>
      </c>
      <c r="H57" s="28"/>
      <c r="I57" s="28"/>
    </row>
    <row r="58" spans="1:9" s="27" customFormat="1" ht="28.5" customHeight="1">
      <c r="A58" s="173"/>
      <c r="B58" s="103"/>
      <c r="C58" s="36"/>
      <c r="D58" s="36" t="s">
        <v>2</v>
      </c>
      <c r="E58" s="27" t="s">
        <v>385</v>
      </c>
      <c r="F58" s="159"/>
      <c r="G58" s="160">
        <v>198</v>
      </c>
      <c r="H58" s="28"/>
      <c r="I58" s="28"/>
    </row>
    <row r="59" spans="1:9" s="27" customFormat="1" ht="28.5" customHeight="1">
      <c r="A59" s="173"/>
      <c r="B59" s="103"/>
      <c r="C59" s="36"/>
      <c r="D59" s="36"/>
      <c r="E59" s="270" t="s">
        <v>527</v>
      </c>
      <c r="F59" s="264"/>
      <c r="G59" s="160">
        <v>54</v>
      </c>
      <c r="H59" s="28"/>
      <c r="I59" s="28"/>
    </row>
    <row r="60" spans="1:9" s="27" customFormat="1" ht="28.5" customHeight="1">
      <c r="A60" s="157"/>
      <c r="B60" s="104"/>
      <c r="C60" s="38"/>
      <c r="D60" s="293" t="s">
        <v>415</v>
      </c>
      <c r="E60" s="293" t="s">
        <v>520</v>
      </c>
      <c r="F60" s="106"/>
      <c r="G60" s="161">
        <v>432</v>
      </c>
      <c r="H60" s="28"/>
      <c r="I60" s="28"/>
    </row>
    <row r="61" spans="1:9" s="27" customFormat="1" ht="28.5" customHeight="1">
      <c r="A61" s="157"/>
      <c r="B61" s="261">
        <v>222</v>
      </c>
      <c r="C61" s="262" t="s">
        <v>575</v>
      </c>
      <c r="D61" s="36" t="s">
        <v>0</v>
      </c>
      <c r="E61" s="27" t="s">
        <v>391</v>
      </c>
      <c r="F61" s="259"/>
      <c r="G61" s="260">
        <v>20</v>
      </c>
      <c r="H61" s="28"/>
      <c r="I61" s="28"/>
    </row>
    <row r="62" spans="1:9" s="27" customFormat="1" ht="28.5" customHeight="1">
      <c r="A62" s="157"/>
      <c r="B62" s="334"/>
      <c r="C62" s="36"/>
      <c r="D62" s="36" t="s">
        <v>144</v>
      </c>
      <c r="E62" s="27" t="s">
        <v>834</v>
      </c>
      <c r="F62" s="328"/>
      <c r="G62" s="160">
        <v>20</v>
      </c>
      <c r="H62" s="28"/>
      <c r="I62" s="28"/>
    </row>
    <row r="63" spans="1:9" s="27" customFormat="1" ht="28.5" customHeight="1">
      <c r="A63" s="157"/>
      <c r="B63" s="104"/>
      <c r="C63" s="335"/>
      <c r="D63" s="335"/>
      <c r="E63" s="39" t="s">
        <v>386</v>
      </c>
      <c r="F63" s="294">
        <v>20</v>
      </c>
      <c r="G63" s="295"/>
      <c r="H63" s="28"/>
      <c r="I63" s="28"/>
    </row>
    <row r="64" spans="1:9" s="27" customFormat="1" ht="28.5" customHeight="1">
      <c r="A64" s="157"/>
      <c r="B64" s="103">
        <v>231</v>
      </c>
      <c r="C64" s="36" t="s">
        <v>46</v>
      </c>
      <c r="D64" s="36" t="s">
        <v>0</v>
      </c>
      <c r="E64" s="27" t="s">
        <v>546</v>
      </c>
      <c r="F64" s="264"/>
      <c r="G64" s="160">
        <v>40</v>
      </c>
      <c r="H64" s="28"/>
      <c r="I64" s="28"/>
    </row>
    <row r="65" spans="1:10" s="27" customFormat="1" ht="28.5" customHeight="1">
      <c r="A65" s="157"/>
      <c r="B65" s="334"/>
      <c r="C65" s="36"/>
      <c r="D65" s="36"/>
      <c r="E65" s="27" t="s">
        <v>391</v>
      </c>
      <c r="F65" s="328"/>
      <c r="G65" s="160">
        <v>1212</v>
      </c>
      <c r="H65" s="28"/>
      <c r="I65" s="28"/>
    </row>
    <row r="66" spans="1:10" s="27" customFormat="1" ht="28.5" customHeight="1">
      <c r="A66" s="157"/>
      <c r="B66" s="103"/>
      <c r="C66" s="36"/>
      <c r="D66" s="36" t="s">
        <v>2</v>
      </c>
      <c r="E66" s="27" t="s">
        <v>382</v>
      </c>
      <c r="F66" s="159">
        <v>180</v>
      </c>
      <c r="G66" s="160">
        <v>18</v>
      </c>
      <c r="H66" s="28"/>
      <c r="I66" s="28"/>
    </row>
    <row r="67" spans="1:10" s="27" customFormat="1" ht="28.5" customHeight="1">
      <c r="A67" s="157"/>
      <c r="B67" s="103"/>
      <c r="C67" s="36"/>
      <c r="D67" s="36" t="s">
        <v>456</v>
      </c>
      <c r="E67" s="27" t="s">
        <v>381</v>
      </c>
      <c r="F67" s="159"/>
      <c r="G67" s="160">
        <v>90</v>
      </c>
    </row>
    <row r="68" spans="1:10" s="27" customFormat="1" ht="28.5" customHeight="1">
      <c r="A68" s="157"/>
      <c r="B68" s="104"/>
      <c r="C68" s="38"/>
      <c r="D68" s="38" t="s">
        <v>155</v>
      </c>
      <c r="E68" s="39" t="s">
        <v>157</v>
      </c>
      <c r="F68" s="106"/>
      <c r="G68" s="161">
        <v>130</v>
      </c>
      <c r="H68" s="28"/>
      <c r="I68" s="28"/>
    </row>
    <row r="69" spans="1:10" s="27" customFormat="1" ht="28.5" customHeight="1">
      <c r="A69" s="157"/>
      <c r="B69" s="107">
        <v>241</v>
      </c>
      <c r="C69" s="167" t="s">
        <v>47</v>
      </c>
      <c r="D69" s="167" t="s">
        <v>682</v>
      </c>
      <c r="E69" s="108" t="s">
        <v>507</v>
      </c>
      <c r="F69" s="109"/>
      <c r="G69" s="162">
        <v>20</v>
      </c>
    </row>
    <row r="70" spans="1:10" s="27" customFormat="1" ht="28.5" customHeight="1">
      <c r="A70" s="157"/>
      <c r="B70" s="103"/>
      <c r="C70" s="36"/>
      <c r="D70" s="36"/>
      <c r="E70" s="27" t="s">
        <v>391</v>
      </c>
      <c r="F70" s="159"/>
      <c r="G70" s="160">
        <v>213</v>
      </c>
    </row>
    <row r="71" spans="1:10" s="27" customFormat="1" ht="28.5" customHeight="1">
      <c r="A71" s="157"/>
      <c r="B71" s="103"/>
      <c r="C71" s="36"/>
      <c r="D71" s="36" t="s">
        <v>2</v>
      </c>
      <c r="E71" s="27" t="s">
        <v>380</v>
      </c>
      <c r="F71" s="159"/>
      <c r="G71" s="160">
        <v>58</v>
      </c>
    </row>
    <row r="72" spans="1:10" s="27" customFormat="1" ht="28.5" customHeight="1">
      <c r="A72" s="157"/>
      <c r="B72" s="103"/>
      <c r="C72" s="36"/>
      <c r="D72" s="36"/>
      <c r="E72" s="27" t="s">
        <v>521</v>
      </c>
      <c r="F72" s="264"/>
      <c r="G72" s="160">
        <v>236</v>
      </c>
    </row>
    <row r="73" spans="1:10" s="27" customFormat="1" ht="28.5" customHeight="1">
      <c r="A73" s="157"/>
      <c r="B73" s="103"/>
      <c r="C73" s="36"/>
      <c r="D73" s="36"/>
      <c r="E73" s="250" t="s">
        <v>383</v>
      </c>
      <c r="F73" s="159"/>
      <c r="G73" s="160">
        <v>54</v>
      </c>
      <c r="J73" s="28"/>
    </row>
    <row r="74" spans="1:10" s="27" customFormat="1" ht="28.5" customHeight="1">
      <c r="A74" s="157"/>
      <c r="B74" s="103"/>
      <c r="C74" s="36"/>
      <c r="D74" s="36"/>
      <c r="E74" s="27" t="s">
        <v>499</v>
      </c>
      <c r="F74" s="159"/>
      <c r="G74" s="160">
        <v>18</v>
      </c>
      <c r="J74" s="28"/>
    </row>
    <row r="75" spans="1:10" s="27" customFormat="1" ht="28.5" customHeight="1">
      <c r="A75" s="157"/>
      <c r="B75" s="103"/>
      <c r="C75" s="36"/>
      <c r="D75" s="36"/>
      <c r="E75" s="27" t="s">
        <v>385</v>
      </c>
      <c r="F75" s="159">
        <v>318</v>
      </c>
      <c r="G75" s="160">
        <v>162</v>
      </c>
    </row>
    <row r="76" spans="1:10" s="27" customFormat="1" ht="28.5" customHeight="1">
      <c r="A76" s="157"/>
      <c r="B76" s="103"/>
      <c r="C76" s="36"/>
      <c r="D76" s="36" t="s">
        <v>576</v>
      </c>
      <c r="E76" s="27" t="s">
        <v>577</v>
      </c>
      <c r="F76" s="264"/>
      <c r="G76" s="160">
        <v>38</v>
      </c>
    </row>
    <row r="77" spans="1:10" s="27" customFormat="1" ht="28.5" customHeight="1">
      <c r="A77" s="157"/>
      <c r="B77" s="103"/>
      <c r="C77" s="36"/>
      <c r="D77" s="36" t="s">
        <v>524</v>
      </c>
      <c r="E77" s="27" t="s">
        <v>257</v>
      </c>
      <c r="F77" s="159"/>
      <c r="G77" s="160">
        <v>108</v>
      </c>
    </row>
    <row r="78" spans="1:10" s="27" customFormat="1" ht="28.5" customHeight="1">
      <c r="A78" s="157"/>
      <c r="B78" s="104"/>
      <c r="C78" s="335"/>
      <c r="D78" s="293"/>
      <c r="E78" s="39" t="s">
        <v>578</v>
      </c>
      <c r="F78" s="294"/>
      <c r="G78" s="295">
        <v>18</v>
      </c>
      <c r="H78" s="28"/>
      <c r="I78" s="28"/>
    </row>
    <row r="79" spans="1:10" s="27" customFormat="1" ht="28.5" customHeight="1">
      <c r="A79" s="157"/>
      <c r="B79" s="334">
        <v>255</v>
      </c>
      <c r="C79" s="36" t="s">
        <v>52</v>
      </c>
      <c r="D79" s="36" t="s">
        <v>458</v>
      </c>
      <c r="E79" s="27" t="s">
        <v>391</v>
      </c>
      <c r="F79" s="328"/>
      <c r="G79" s="160">
        <v>716</v>
      </c>
      <c r="H79" s="28"/>
      <c r="I79" s="28"/>
    </row>
    <row r="80" spans="1:10" s="27" customFormat="1" ht="28.5" customHeight="1">
      <c r="A80" s="173"/>
      <c r="B80" s="103"/>
      <c r="C80" s="36"/>
      <c r="D80" s="36" t="s">
        <v>2</v>
      </c>
      <c r="E80" s="250" t="s">
        <v>455</v>
      </c>
      <c r="F80" s="159"/>
      <c r="G80" s="160">
        <v>56</v>
      </c>
    </row>
    <row r="81" spans="1:12" s="27" customFormat="1" ht="28.5" customHeight="1">
      <c r="A81" s="157"/>
      <c r="B81" s="103"/>
      <c r="C81" s="36"/>
      <c r="E81" s="158" t="s">
        <v>382</v>
      </c>
      <c r="F81" s="159"/>
      <c r="G81" s="160">
        <v>38</v>
      </c>
    </row>
    <row r="82" spans="1:12" s="27" customFormat="1" ht="28.5" customHeight="1">
      <c r="A82" s="157"/>
      <c r="B82" s="334"/>
      <c r="C82" s="36"/>
      <c r="D82" s="327"/>
      <c r="E82" s="27" t="s">
        <v>380</v>
      </c>
      <c r="F82" s="328"/>
      <c r="G82" s="160">
        <v>20</v>
      </c>
    </row>
    <row r="83" spans="1:12" s="27" customFormat="1" ht="28.5" customHeight="1">
      <c r="A83" s="157"/>
      <c r="B83" s="103"/>
      <c r="C83" s="36"/>
      <c r="D83" s="36"/>
      <c r="E83" s="27" t="s">
        <v>386</v>
      </c>
      <c r="F83" s="159"/>
      <c r="G83" s="160">
        <v>270</v>
      </c>
    </row>
    <row r="84" spans="1:12" s="27" customFormat="1" ht="28.5" customHeight="1">
      <c r="A84" s="157"/>
      <c r="B84" s="334"/>
      <c r="C84" s="36"/>
      <c r="D84" s="36"/>
      <c r="E84" s="27" t="s">
        <v>383</v>
      </c>
      <c r="F84" s="328">
        <v>60</v>
      </c>
      <c r="G84" s="160"/>
    </row>
    <row r="85" spans="1:12" s="27" customFormat="1" ht="28.5" customHeight="1">
      <c r="A85" s="157"/>
      <c r="B85" s="103"/>
      <c r="C85" s="36"/>
      <c r="D85" s="36"/>
      <c r="E85" s="27" t="s">
        <v>499</v>
      </c>
      <c r="F85" s="159"/>
      <c r="G85" s="160">
        <v>38</v>
      </c>
    </row>
    <row r="86" spans="1:12" s="27" customFormat="1" ht="28.5" customHeight="1">
      <c r="A86" s="157"/>
      <c r="B86" s="103"/>
      <c r="C86" s="36"/>
      <c r="D86" s="36"/>
      <c r="E86" s="27" t="s">
        <v>716</v>
      </c>
      <c r="F86" s="328">
        <v>20</v>
      </c>
      <c r="G86" s="160"/>
    </row>
    <row r="87" spans="1:12" s="27" customFormat="1" ht="28.5" customHeight="1">
      <c r="A87" s="157"/>
      <c r="B87" s="103"/>
      <c r="C87" s="36"/>
      <c r="D87" s="36" t="s">
        <v>176</v>
      </c>
      <c r="E87" s="27" t="s">
        <v>381</v>
      </c>
      <c r="F87" s="264">
        <v>20</v>
      </c>
      <c r="G87" s="160"/>
      <c r="H87" s="28"/>
      <c r="I87" s="28"/>
    </row>
    <row r="88" spans="1:12" s="27" customFormat="1" ht="28.5" customHeight="1">
      <c r="A88" s="157"/>
      <c r="B88" s="103"/>
      <c r="C88" s="36"/>
      <c r="D88" s="36" t="s">
        <v>149</v>
      </c>
      <c r="E88" s="27" t="s">
        <v>331</v>
      </c>
      <c r="F88" s="159"/>
      <c r="G88" s="160">
        <v>560</v>
      </c>
      <c r="H88" s="28"/>
      <c r="I88" s="28"/>
    </row>
    <row r="89" spans="1:12" s="27" customFormat="1" ht="28.5" customHeight="1">
      <c r="A89" s="157"/>
      <c r="B89" s="103"/>
      <c r="C89" s="36"/>
      <c r="D89" s="36"/>
      <c r="E89" s="27" t="s">
        <v>158</v>
      </c>
      <c r="F89" s="159">
        <v>38</v>
      </c>
      <c r="G89" s="160">
        <v>868</v>
      </c>
    </row>
    <row r="90" spans="1:12" s="27" customFormat="1" ht="28.5" customHeight="1">
      <c r="A90" s="157"/>
      <c r="B90" s="103"/>
      <c r="C90" s="36"/>
      <c r="D90" s="36" t="s">
        <v>409</v>
      </c>
      <c r="E90" s="27" t="s">
        <v>683</v>
      </c>
      <c r="F90" s="159">
        <v>200</v>
      </c>
      <c r="G90" s="160"/>
    </row>
    <row r="91" spans="1:12" s="27" customFormat="1" ht="28.5" customHeight="1">
      <c r="A91" s="157"/>
      <c r="B91" s="103"/>
      <c r="C91" s="36"/>
      <c r="D91" s="36" t="s">
        <v>151</v>
      </c>
      <c r="E91" s="27" t="s">
        <v>161</v>
      </c>
      <c r="F91" s="159">
        <v>940</v>
      </c>
      <c r="G91" s="160">
        <v>72</v>
      </c>
    </row>
    <row r="92" spans="1:12" s="27" customFormat="1" ht="28.5" customHeight="1">
      <c r="A92" s="157"/>
      <c r="B92" s="103"/>
      <c r="C92" s="36"/>
      <c r="D92" s="36" t="s">
        <v>656</v>
      </c>
      <c r="E92" s="27" t="s">
        <v>715</v>
      </c>
      <c r="F92" s="159">
        <v>200</v>
      </c>
      <c r="G92" s="160"/>
    </row>
    <row r="93" spans="1:12" s="27" customFormat="1" ht="28.5" customHeight="1">
      <c r="A93" s="157"/>
      <c r="B93" s="103"/>
      <c r="C93" s="36"/>
      <c r="D93" s="36"/>
      <c r="E93" s="27" t="s">
        <v>330</v>
      </c>
      <c r="F93" s="159">
        <v>20</v>
      </c>
      <c r="G93" s="160"/>
    </row>
    <row r="94" spans="1:12" s="27" customFormat="1" ht="28.5" customHeight="1">
      <c r="A94" s="157"/>
      <c r="B94" s="103"/>
      <c r="C94" s="36"/>
      <c r="D94" s="36" t="s">
        <v>332</v>
      </c>
      <c r="E94" s="27" t="s">
        <v>395</v>
      </c>
      <c r="F94" s="264">
        <v>20</v>
      </c>
      <c r="G94" s="160"/>
      <c r="H94" s="28"/>
      <c r="I94" s="28"/>
    </row>
    <row r="95" spans="1:12" s="27" customFormat="1" ht="28.5" customHeight="1">
      <c r="A95" s="157"/>
      <c r="B95" s="261">
        <v>256</v>
      </c>
      <c r="C95" s="262" t="s">
        <v>352</v>
      </c>
      <c r="D95" s="258" t="s">
        <v>144</v>
      </c>
      <c r="E95" s="258" t="s">
        <v>455</v>
      </c>
      <c r="F95" s="259"/>
      <c r="G95" s="356">
        <v>18</v>
      </c>
      <c r="L95" s="40"/>
    </row>
    <row r="96" spans="1:12" s="27" customFormat="1" ht="28.5" customHeight="1">
      <c r="A96" s="157"/>
      <c r="B96" s="104"/>
      <c r="C96" s="513"/>
      <c r="D96" s="513"/>
      <c r="E96" s="514" t="s">
        <v>382</v>
      </c>
      <c r="F96" s="294"/>
      <c r="G96" s="515">
        <v>80</v>
      </c>
      <c r="H96" s="28"/>
      <c r="I96" s="28"/>
    </row>
    <row r="97" spans="1:9" s="27" customFormat="1" ht="28.5" customHeight="1">
      <c r="A97" s="173" t="s">
        <v>44</v>
      </c>
      <c r="B97" s="355">
        <v>261</v>
      </c>
      <c r="C97" s="110" t="s">
        <v>54</v>
      </c>
      <c r="D97" s="36" t="s">
        <v>0</v>
      </c>
      <c r="E97" s="27" t="s">
        <v>391</v>
      </c>
      <c r="F97" s="328">
        <v>340</v>
      </c>
      <c r="G97" s="160">
        <v>20</v>
      </c>
    </row>
    <row r="98" spans="1:9" s="27" customFormat="1" ht="28.5" customHeight="1">
      <c r="A98" s="157"/>
      <c r="B98" s="103"/>
      <c r="C98" s="36"/>
      <c r="D98" s="36" t="s">
        <v>457</v>
      </c>
      <c r="E98" s="27" t="s">
        <v>717</v>
      </c>
      <c r="F98" s="159"/>
      <c r="G98" s="160">
        <v>2</v>
      </c>
    </row>
    <row r="99" spans="1:9" s="27" customFormat="1" ht="28.5" customHeight="1">
      <c r="A99" s="157"/>
      <c r="B99" s="103"/>
      <c r="C99" s="36"/>
      <c r="D99" s="36" t="s">
        <v>2</v>
      </c>
      <c r="E99" s="27" t="s">
        <v>455</v>
      </c>
      <c r="F99" s="159"/>
      <c r="G99" s="160">
        <v>56</v>
      </c>
    </row>
    <row r="100" spans="1:9" s="27" customFormat="1" ht="28.5" customHeight="1">
      <c r="A100" s="157"/>
      <c r="B100" s="103"/>
      <c r="C100" s="110"/>
      <c r="D100" s="36"/>
      <c r="E100" s="27" t="s">
        <v>382</v>
      </c>
      <c r="F100" s="159"/>
      <c r="G100" s="160">
        <v>96</v>
      </c>
    </row>
    <row r="101" spans="1:9" s="27" customFormat="1" ht="28.5" customHeight="1">
      <c r="A101" s="157"/>
      <c r="B101" s="103"/>
      <c r="C101" s="36"/>
      <c r="D101" s="36"/>
      <c r="E101" s="27" t="s">
        <v>386</v>
      </c>
      <c r="F101" s="159">
        <v>25</v>
      </c>
      <c r="G101" s="160">
        <v>20</v>
      </c>
      <c r="H101" s="28"/>
      <c r="I101" s="28"/>
    </row>
    <row r="102" spans="1:9" s="27" customFormat="1" ht="28.5" customHeight="1">
      <c r="A102" s="157"/>
      <c r="B102" s="103"/>
      <c r="C102" s="36"/>
      <c r="D102" s="36"/>
      <c r="E102" s="27" t="s">
        <v>385</v>
      </c>
      <c r="F102" s="159"/>
      <c r="G102" s="160">
        <v>18</v>
      </c>
      <c r="I102" s="28"/>
    </row>
    <row r="103" spans="1:9" s="27" customFormat="1" ht="28.5" customHeight="1">
      <c r="A103" s="157"/>
      <c r="B103" s="103"/>
      <c r="C103" s="36"/>
      <c r="D103" s="36" t="s">
        <v>532</v>
      </c>
      <c r="E103" s="27" t="s">
        <v>188</v>
      </c>
      <c r="F103" s="264"/>
      <c r="G103" s="160">
        <v>10</v>
      </c>
    </row>
    <row r="104" spans="1:9" s="27" customFormat="1" ht="28.5" customHeight="1">
      <c r="A104" s="157"/>
      <c r="B104" s="103"/>
      <c r="C104" s="36"/>
      <c r="D104" s="36" t="s">
        <v>514</v>
      </c>
      <c r="E104" s="27" t="s">
        <v>257</v>
      </c>
      <c r="F104" s="328"/>
      <c r="G104" s="160">
        <v>60</v>
      </c>
    </row>
    <row r="105" spans="1:9" s="27" customFormat="1" ht="28.5" customHeight="1">
      <c r="A105" s="157"/>
      <c r="B105" s="103"/>
      <c r="C105" s="36"/>
      <c r="D105" s="36"/>
      <c r="E105" s="27" t="s">
        <v>492</v>
      </c>
      <c r="F105" s="328"/>
      <c r="G105" s="160">
        <v>40</v>
      </c>
    </row>
    <row r="106" spans="1:9" s="27" customFormat="1" ht="28.5" customHeight="1">
      <c r="A106" s="157"/>
      <c r="B106" s="103"/>
      <c r="C106" s="36"/>
      <c r="D106" s="36" t="s">
        <v>283</v>
      </c>
      <c r="E106" s="27" t="s">
        <v>452</v>
      </c>
      <c r="F106" s="159"/>
      <c r="G106" s="160">
        <v>40</v>
      </c>
    </row>
    <row r="107" spans="1:9" s="27" customFormat="1" ht="28.5" customHeight="1">
      <c r="A107" s="157"/>
      <c r="B107" s="103"/>
      <c r="C107" s="36"/>
      <c r="D107" s="36"/>
      <c r="E107" s="27" t="s">
        <v>718</v>
      </c>
      <c r="F107" s="328"/>
      <c r="G107" s="160">
        <v>18</v>
      </c>
    </row>
    <row r="108" spans="1:9" s="27" customFormat="1" ht="28.5" customHeight="1">
      <c r="A108" s="157"/>
      <c r="B108" s="103"/>
      <c r="C108" s="36"/>
      <c r="D108" s="36"/>
      <c r="E108" s="27" t="s">
        <v>180</v>
      </c>
      <c r="F108" s="328"/>
      <c r="G108" s="160">
        <v>40</v>
      </c>
    </row>
    <row r="109" spans="1:9" s="27" customFormat="1" ht="28.5" customHeight="1">
      <c r="A109" s="157"/>
      <c r="B109" s="103"/>
      <c r="C109" s="36"/>
      <c r="D109" s="36" t="s">
        <v>529</v>
      </c>
      <c r="E109" s="27" t="s">
        <v>530</v>
      </c>
      <c r="F109" s="264"/>
      <c r="G109" s="160">
        <v>40</v>
      </c>
    </row>
    <row r="110" spans="1:9" s="27" customFormat="1" ht="28.5" customHeight="1">
      <c r="A110" s="157"/>
      <c r="B110" s="104"/>
      <c r="C110" s="38"/>
      <c r="D110" s="38" t="s">
        <v>415</v>
      </c>
      <c r="E110" s="39" t="s">
        <v>542</v>
      </c>
      <c r="F110" s="106"/>
      <c r="G110" s="161">
        <v>20</v>
      </c>
      <c r="H110" s="28"/>
      <c r="I110" s="28"/>
    </row>
    <row r="111" spans="1:9" s="27" customFormat="1" ht="28.5" customHeight="1">
      <c r="A111" s="173"/>
      <c r="B111" s="107">
        <v>262</v>
      </c>
      <c r="C111" s="167" t="s">
        <v>55</v>
      </c>
      <c r="D111" s="167" t="s">
        <v>0</v>
      </c>
      <c r="E111" s="108" t="s">
        <v>391</v>
      </c>
      <c r="F111" s="109">
        <v>41</v>
      </c>
      <c r="G111" s="162">
        <v>125</v>
      </c>
      <c r="I111" s="509"/>
    </row>
    <row r="112" spans="1:9" s="27" customFormat="1" ht="28.5" customHeight="1">
      <c r="A112" s="157"/>
      <c r="B112" s="103"/>
      <c r="C112" s="36"/>
      <c r="D112" s="36" t="s">
        <v>2</v>
      </c>
      <c r="E112" s="27" t="s">
        <v>382</v>
      </c>
      <c r="F112" s="159"/>
      <c r="G112" s="160">
        <v>9</v>
      </c>
    </row>
    <row r="113" spans="1:10" s="27" customFormat="1" ht="28.5" customHeight="1">
      <c r="A113" s="157"/>
      <c r="B113" s="103"/>
      <c r="C113" s="36"/>
      <c r="D113" s="36"/>
      <c r="E113" s="27" t="s">
        <v>386</v>
      </c>
      <c r="F113" s="159"/>
      <c r="G113" s="160">
        <v>336</v>
      </c>
      <c r="J113" s="509"/>
    </row>
    <row r="114" spans="1:10" s="27" customFormat="1" ht="28.5" customHeight="1">
      <c r="A114" s="157"/>
      <c r="B114" s="103"/>
      <c r="C114" s="36"/>
      <c r="D114" s="36"/>
      <c r="E114" s="27" t="s">
        <v>385</v>
      </c>
      <c r="F114" s="159">
        <v>36</v>
      </c>
      <c r="G114" s="160">
        <v>16</v>
      </c>
    </row>
    <row r="115" spans="1:10" s="27" customFormat="1" ht="28.5" customHeight="1">
      <c r="A115" s="157"/>
      <c r="B115" s="103"/>
      <c r="C115" s="36"/>
      <c r="D115" s="36" t="s">
        <v>456</v>
      </c>
      <c r="E115" s="27" t="s">
        <v>531</v>
      </c>
      <c r="F115" s="159"/>
      <c r="G115" s="160">
        <v>108</v>
      </c>
    </row>
    <row r="116" spans="1:10" s="27" customFormat="1" ht="28.5" customHeight="1">
      <c r="A116" s="173"/>
      <c r="B116" s="103"/>
      <c r="C116" s="36"/>
      <c r="D116" s="36" t="s">
        <v>8</v>
      </c>
      <c r="E116" s="27" t="s">
        <v>166</v>
      </c>
      <c r="F116" s="159">
        <v>20</v>
      </c>
      <c r="G116" s="160">
        <v>360</v>
      </c>
      <c r="H116" s="28"/>
      <c r="I116" s="28"/>
    </row>
    <row r="117" spans="1:10" s="27" customFormat="1" ht="28.5" customHeight="1">
      <c r="A117" s="157"/>
      <c r="B117" s="103"/>
      <c r="C117" s="36"/>
      <c r="D117" s="36" t="s">
        <v>532</v>
      </c>
      <c r="E117" s="27" t="s">
        <v>533</v>
      </c>
      <c r="F117" s="264"/>
      <c r="G117" s="160">
        <v>20</v>
      </c>
      <c r="H117" s="28"/>
      <c r="I117" s="28"/>
    </row>
    <row r="118" spans="1:10" s="27" customFormat="1" ht="28.5" customHeight="1">
      <c r="A118" s="157"/>
      <c r="B118" s="103"/>
      <c r="C118" s="36"/>
      <c r="D118" s="36" t="s">
        <v>534</v>
      </c>
      <c r="E118" s="27" t="s">
        <v>535</v>
      </c>
      <c r="F118" s="264"/>
      <c r="G118" s="160">
        <v>218</v>
      </c>
      <c r="H118" s="28"/>
      <c r="I118" s="28"/>
    </row>
    <row r="119" spans="1:10" s="27" customFormat="1" ht="28.5" customHeight="1">
      <c r="A119" s="157"/>
      <c r="B119" s="104"/>
      <c r="C119" s="38"/>
      <c r="D119" s="105" t="s">
        <v>514</v>
      </c>
      <c r="E119" s="39" t="s">
        <v>257</v>
      </c>
      <c r="F119" s="106"/>
      <c r="G119" s="161">
        <v>56</v>
      </c>
      <c r="H119" s="28"/>
      <c r="I119" s="28"/>
    </row>
    <row r="120" spans="1:10" s="27" customFormat="1" ht="28.5" customHeight="1">
      <c r="A120" s="157"/>
      <c r="B120" s="103">
        <v>265</v>
      </c>
      <c r="C120" s="36" t="s">
        <v>238</v>
      </c>
      <c r="D120" s="36" t="s">
        <v>0</v>
      </c>
      <c r="E120" s="27" t="s">
        <v>391</v>
      </c>
      <c r="F120" s="159"/>
      <c r="G120" s="160">
        <v>3</v>
      </c>
      <c r="H120" s="28"/>
      <c r="I120" s="28"/>
    </row>
    <row r="121" spans="1:10" s="27" customFormat="1" ht="28.5" customHeight="1">
      <c r="A121" s="157"/>
      <c r="B121" s="338"/>
      <c r="C121" s="326"/>
      <c r="D121" s="339" t="s">
        <v>2</v>
      </c>
      <c r="E121" s="27" t="s">
        <v>386</v>
      </c>
      <c r="F121" s="264"/>
      <c r="G121" s="160">
        <v>108</v>
      </c>
      <c r="H121" s="28"/>
      <c r="I121" s="28"/>
    </row>
    <row r="122" spans="1:10" s="27" customFormat="1" ht="28.5" customHeight="1">
      <c r="A122" s="163"/>
      <c r="B122" s="578" t="s">
        <v>110</v>
      </c>
      <c r="C122" s="579"/>
      <c r="D122" s="115"/>
      <c r="E122" s="116"/>
      <c r="F122" s="117">
        <f>SUM(F57:F121)</f>
        <v>2498</v>
      </c>
      <c r="G122" s="170">
        <f>SUM(G57:G121)</f>
        <v>7732</v>
      </c>
    </row>
    <row r="123" spans="1:10" s="27" customFormat="1" ht="28.5" customHeight="1">
      <c r="A123" s="164" t="s">
        <v>60</v>
      </c>
      <c r="B123" s="261">
        <v>301</v>
      </c>
      <c r="C123" s="262" t="s">
        <v>239</v>
      </c>
      <c r="D123" s="262" t="s">
        <v>458</v>
      </c>
      <c r="E123" s="27" t="s">
        <v>391</v>
      </c>
      <c r="F123" s="259">
        <v>18</v>
      </c>
      <c r="G123" s="260"/>
    </row>
    <row r="124" spans="1:10" s="27" customFormat="1" ht="28.5" customHeight="1">
      <c r="A124" s="164"/>
      <c r="B124" s="103"/>
      <c r="C124" s="36"/>
      <c r="D124" s="36" t="s">
        <v>144</v>
      </c>
      <c r="E124" s="27" t="s">
        <v>537</v>
      </c>
      <c r="F124" s="264"/>
      <c r="G124" s="160">
        <v>18</v>
      </c>
    </row>
    <row r="125" spans="1:10" s="27" customFormat="1" ht="28.5" customHeight="1">
      <c r="A125" s="164"/>
      <c r="B125" s="103"/>
      <c r="C125" s="36"/>
      <c r="D125" s="36"/>
      <c r="E125" s="27" t="s">
        <v>538</v>
      </c>
      <c r="F125" s="264"/>
      <c r="G125" s="160">
        <v>324</v>
      </c>
      <c r="H125" s="28"/>
      <c r="I125" s="28"/>
    </row>
    <row r="126" spans="1:10" s="27" customFormat="1" ht="28.5" customHeight="1">
      <c r="A126" s="157"/>
      <c r="B126" s="107">
        <v>351</v>
      </c>
      <c r="C126" s="167" t="s">
        <v>69</v>
      </c>
      <c r="D126" s="167" t="s">
        <v>0</v>
      </c>
      <c r="E126" s="108" t="s">
        <v>391</v>
      </c>
      <c r="F126" s="109"/>
      <c r="G126" s="162">
        <v>1879</v>
      </c>
    </row>
    <row r="127" spans="1:10" s="27" customFormat="1" ht="28.5" customHeight="1">
      <c r="A127" s="157"/>
      <c r="B127" s="103"/>
      <c r="C127" s="36"/>
      <c r="D127" s="36" t="s">
        <v>2</v>
      </c>
      <c r="E127" s="27" t="s">
        <v>502</v>
      </c>
      <c r="F127" s="159"/>
      <c r="G127" s="160">
        <v>3600</v>
      </c>
    </row>
    <row r="128" spans="1:10" s="27" customFormat="1" ht="28.5" customHeight="1">
      <c r="A128" s="157"/>
      <c r="B128" s="103"/>
      <c r="C128" s="36"/>
      <c r="D128" s="36"/>
      <c r="E128" s="27" t="s">
        <v>382</v>
      </c>
      <c r="F128" s="159"/>
      <c r="G128" s="160">
        <v>54</v>
      </c>
    </row>
    <row r="129" spans="1:9" s="27" customFormat="1" ht="28.5" customHeight="1">
      <c r="A129" s="157"/>
      <c r="B129" s="103"/>
      <c r="C129" s="36"/>
      <c r="D129" s="36"/>
      <c r="E129" s="27" t="s">
        <v>386</v>
      </c>
      <c r="F129" s="159">
        <v>144</v>
      </c>
      <c r="G129" s="160">
        <v>350</v>
      </c>
    </row>
    <row r="130" spans="1:9" s="27" customFormat="1" ht="28.5" customHeight="1">
      <c r="A130" s="157"/>
      <c r="B130" s="103"/>
      <c r="C130" s="36"/>
      <c r="D130" s="36"/>
      <c r="E130" s="27" t="s">
        <v>708</v>
      </c>
      <c r="F130" s="328"/>
      <c r="G130" s="160">
        <v>36</v>
      </c>
    </row>
    <row r="131" spans="1:9" s="27" customFormat="1" ht="28.5" customHeight="1">
      <c r="A131" s="157"/>
      <c r="B131" s="103"/>
      <c r="C131" s="36"/>
      <c r="D131" s="36"/>
      <c r="E131" s="27" t="s">
        <v>385</v>
      </c>
      <c r="F131" s="159"/>
      <c r="G131" s="160">
        <v>3240</v>
      </c>
    </row>
    <row r="132" spans="1:9" s="27" customFormat="1" ht="28.5" customHeight="1">
      <c r="A132" s="157"/>
      <c r="B132" s="103"/>
      <c r="C132" s="36"/>
      <c r="D132" s="36"/>
      <c r="E132" s="27" t="s">
        <v>494</v>
      </c>
      <c r="F132" s="159"/>
      <c r="G132" s="160">
        <v>200</v>
      </c>
    </row>
    <row r="133" spans="1:9" s="27" customFormat="1" ht="28.5" customHeight="1">
      <c r="A133" s="157"/>
      <c r="B133" s="103"/>
      <c r="C133" s="36"/>
      <c r="D133" s="36" t="s">
        <v>705</v>
      </c>
      <c r="E133" s="27" t="s">
        <v>719</v>
      </c>
      <c r="F133" s="328"/>
      <c r="G133" s="160">
        <v>38</v>
      </c>
    </row>
    <row r="134" spans="1:9" s="27" customFormat="1" ht="28.5" customHeight="1">
      <c r="A134" s="157"/>
      <c r="B134" s="103"/>
      <c r="C134" s="36"/>
      <c r="D134" s="36" t="s">
        <v>489</v>
      </c>
      <c r="E134" s="27" t="s">
        <v>489</v>
      </c>
      <c r="F134" s="264"/>
      <c r="G134" s="160">
        <v>706</v>
      </c>
      <c r="H134" s="28"/>
      <c r="I134" s="28"/>
    </row>
    <row r="135" spans="1:9" s="27" customFormat="1" ht="28.5" customHeight="1">
      <c r="A135" s="157"/>
      <c r="B135" s="103"/>
      <c r="C135" s="36"/>
      <c r="D135" s="36" t="s">
        <v>532</v>
      </c>
      <c r="E135" s="27" t="s">
        <v>188</v>
      </c>
      <c r="F135" s="264"/>
      <c r="G135" s="160">
        <v>1678</v>
      </c>
      <c r="H135" s="28"/>
      <c r="I135" s="28"/>
    </row>
    <row r="136" spans="1:9" s="27" customFormat="1" ht="28.5" customHeight="1">
      <c r="A136" s="157"/>
      <c r="B136" s="103"/>
      <c r="C136" s="36"/>
      <c r="D136" s="36" t="s">
        <v>415</v>
      </c>
      <c r="E136" s="27" t="s">
        <v>542</v>
      </c>
      <c r="F136" s="264"/>
      <c r="G136" s="160">
        <v>36</v>
      </c>
      <c r="H136" s="28"/>
      <c r="I136" s="28"/>
    </row>
    <row r="137" spans="1:9" s="27" customFormat="1" ht="28.5" customHeight="1">
      <c r="A137" s="157"/>
      <c r="B137" s="107">
        <v>361</v>
      </c>
      <c r="C137" s="167" t="s">
        <v>70</v>
      </c>
      <c r="D137" s="167" t="s">
        <v>0</v>
      </c>
      <c r="E137" s="108" t="s">
        <v>512</v>
      </c>
      <c r="F137" s="109">
        <v>18</v>
      </c>
      <c r="G137" s="162"/>
    </row>
    <row r="138" spans="1:9" s="27" customFormat="1" ht="28.5" customHeight="1">
      <c r="A138" s="157"/>
      <c r="B138" s="103"/>
      <c r="C138" s="36"/>
      <c r="D138" s="36" t="s">
        <v>705</v>
      </c>
      <c r="E138" s="27" t="s">
        <v>706</v>
      </c>
      <c r="F138" s="264"/>
      <c r="G138" s="160">
        <v>18</v>
      </c>
    </row>
    <row r="139" spans="1:9" s="27" customFormat="1" ht="28.5" customHeight="1">
      <c r="A139" s="157"/>
      <c r="B139" s="104"/>
      <c r="C139" s="38"/>
      <c r="D139" s="38" t="s">
        <v>514</v>
      </c>
      <c r="E139" s="39" t="s">
        <v>492</v>
      </c>
      <c r="F139" s="106">
        <v>60</v>
      </c>
      <c r="G139" s="161"/>
      <c r="H139" s="28"/>
      <c r="I139" s="28"/>
    </row>
    <row r="140" spans="1:9" s="27" customFormat="1" ht="28.5" customHeight="1">
      <c r="A140" s="157"/>
      <c r="B140" s="103">
        <v>371</v>
      </c>
      <c r="C140" s="36" t="s">
        <v>11</v>
      </c>
      <c r="D140" s="36" t="s">
        <v>0</v>
      </c>
      <c r="E140" s="27" t="s">
        <v>512</v>
      </c>
      <c r="F140" s="159"/>
      <c r="G140" s="160">
        <v>90</v>
      </c>
    </row>
    <row r="141" spans="1:9" s="27" customFormat="1" ht="28.5" customHeight="1">
      <c r="A141" s="157"/>
      <c r="B141" s="103"/>
      <c r="C141" s="36"/>
      <c r="D141" s="36"/>
      <c r="E141" s="27" t="s">
        <v>391</v>
      </c>
      <c r="F141" s="159">
        <v>1260</v>
      </c>
      <c r="G141" s="160">
        <v>618</v>
      </c>
    </row>
    <row r="142" spans="1:9" s="27" customFormat="1" ht="28.5" customHeight="1">
      <c r="A142" s="157"/>
      <c r="B142" s="103"/>
      <c r="C142" s="36"/>
      <c r="D142" s="36"/>
      <c r="E142" s="27" t="s">
        <v>712</v>
      </c>
      <c r="F142" s="328"/>
      <c r="G142" s="160">
        <v>38</v>
      </c>
    </row>
    <row r="143" spans="1:9" s="27" customFormat="1" ht="28.5" customHeight="1">
      <c r="A143" s="157"/>
      <c r="B143" s="103"/>
      <c r="C143" s="36"/>
      <c r="D143" s="36" t="s">
        <v>147</v>
      </c>
      <c r="E143" s="27" t="s">
        <v>384</v>
      </c>
      <c r="F143" s="159"/>
      <c r="G143" s="160">
        <v>162</v>
      </c>
    </row>
    <row r="144" spans="1:9" s="27" customFormat="1" ht="28.5" customHeight="1">
      <c r="A144" s="157"/>
      <c r="B144" s="103"/>
      <c r="C144" s="36"/>
      <c r="D144" s="36"/>
      <c r="E144" s="27" t="s">
        <v>709</v>
      </c>
      <c r="F144" s="328"/>
      <c r="G144" s="160">
        <v>144</v>
      </c>
    </row>
    <row r="145" spans="1:9" s="27" customFormat="1" ht="28.5" customHeight="1">
      <c r="A145" s="157"/>
      <c r="B145" s="103"/>
      <c r="C145" s="36"/>
      <c r="D145" s="36"/>
      <c r="E145" s="27" t="s">
        <v>710</v>
      </c>
      <c r="F145" s="328"/>
      <c r="G145" s="160">
        <v>18</v>
      </c>
    </row>
    <row r="146" spans="1:9" s="27" customFormat="1" ht="28.5" customHeight="1">
      <c r="A146" s="164" t="s">
        <v>60</v>
      </c>
      <c r="B146" s="103">
        <v>371</v>
      </c>
      <c r="C146" s="36" t="s">
        <v>11</v>
      </c>
      <c r="D146" s="36" t="s">
        <v>2</v>
      </c>
      <c r="E146" s="27" t="s">
        <v>380</v>
      </c>
      <c r="F146" s="159"/>
      <c r="G146" s="160">
        <v>90</v>
      </c>
    </row>
    <row r="147" spans="1:9" s="27" customFormat="1" ht="28.5" customHeight="1">
      <c r="A147" s="157"/>
      <c r="B147" s="103"/>
      <c r="C147" s="36"/>
      <c r="D147" s="36"/>
      <c r="E147" s="27" t="s">
        <v>711</v>
      </c>
      <c r="F147" s="328">
        <v>72</v>
      </c>
      <c r="G147" s="160"/>
    </row>
    <row r="148" spans="1:9" s="27" customFormat="1" ht="28.5" customHeight="1">
      <c r="A148" s="157"/>
      <c r="B148" s="103"/>
      <c r="C148" s="36"/>
      <c r="D148" s="36"/>
      <c r="E148" s="27" t="s">
        <v>460</v>
      </c>
      <c r="F148" s="264"/>
      <c r="G148" s="160">
        <v>220</v>
      </c>
    </row>
    <row r="149" spans="1:9" s="27" customFormat="1" ht="28.5" customHeight="1">
      <c r="A149" s="157"/>
      <c r="B149" s="103"/>
      <c r="C149" s="36"/>
      <c r="D149" s="36"/>
      <c r="E149" s="27" t="s">
        <v>382</v>
      </c>
      <c r="F149" s="159"/>
      <c r="G149" s="160">
        <v>486</v>
      </c>
    </row>
    <row r="150" spans="1:9" s="27" customFormat="1" ht="28.5" customHeight="1">
      <c r="A150" s="157"/>
      <c r="B150" s="103"/>
      <c r="C150" s="36"/>
      <c r="D150" s="36"/>
      <c r="E150" s="27" t="s">
        <v>386</v>
      </c>
      <c r="F150" s="159">
        <v>76</v>
      </c>
      <c r="G150" s="160">
        <v>108</v>
      </c>
    </row>
    <row r="151" spans="1:9" s="27" customFormat="1" ht="28.5" customHeight="1">
      <c r="A151" s="157"/>
      <c r="B151" s="103"/>
      <c r="C151" s="36"/>
      <c r="D151" s="36"/>
      <c r="E151" s="27" t="s">
        <v>708</v>
      </c>
      <c r="F151" s="264"/>
      <c r="G151" s="160">
        <v>18</v>
      </c>
    </row>
    <row r="152" spans="1:9" s="27" customFormat="1" ht="28.5" customHeight="1">
      <c r="A152" s="157"/>
      <c r="B152" s="103"/>
      <c r="C152" s="36"/>
      <c r="D152" s="36"/>
      <c r="E152" s="27" t="s">
        <v>385</v>
      </c>
      <c r="F152" s="159"/>
      <c r="G152" s="160">
        <v>72</v>
      </c>
      <c r="H152" s="28"/>
      <c r="I152" s="28"/>
    </row>
    <row r="153" spans="1:9" s="27" customFormat="1" ht="28.5" customHeight="1">
      <c r="A153" s="157"/>
      <c r="B153" s="103"/>
      <c r="C153" s="36"/>
      <c r="D153" s="36"/>
      <c r="E153" s="27" t="s">
        <v>707</v>
      </c>
      <c r="F153" s="328"/>
      <c r="G153" s="160">
        <v>72</v>
      </c>
      <c r="H153" s="28"/>
      <c r="I153" s="28"/>
    </row>
    <row r="154" spans="1:9" s="27" customFormat="1" ht="28.5" customHeight="1">
      <c r="A154" s="157"/>
      <c r="B154" s="103"/>
      <c r="C154" s="36"/>
      <c r="D154" s="36" t="s">
        <v>456</v>
      </c>
      <c r="E154" s="27" t="s">
        <v>722</v>
      </c>
      <c r="F154" s="328">
        <v>54</v>
      </c>
      <c r="G154" s="160"/>
      <c r="H154" s="28"/>
      <c r="I154" s="28"/>
    </row>
    <row r="155" spans="1:9" s="27" customFormat="1" ht="28.5" customHeight="1">
      <c r="A155" s="157"/>
      <c r="B155" s="103"/>
      <c r="C155" s="36"/>
      <c r="D155" s="36" t="s">
        <v>8</v>
      </c>
      <c r="E155" s="27" t="s">
        <v>166</v>
      </c>
      <c r="F155" s="159"/>
      <c r="G155" s="160">
        <v>252</v>
      </c>
    </row>
    <row r="156" spans="1:9" s="27" customFormat="1" ht="28.5" customHeight="1">
      <c r="A156" s="157"/>
      <c r="B156" s="103"/>
      <c r="C156" s="36"/>
      <c r="D156" s="36" t="s">
        <v>148</v>
      </c>
      <c r="E156" s="27" t="s">
        <v>148</v>
      </c>
      <c r="F156" s="159"/>
      <c r="G156" s="160">
        <v>54</v>
      </c>
    </row>
    <row r="157" spans="1:9" s="27" customFormat="1" ht="28.5" customHeight="1">
      <c r="A157" s="157"/>
      <c r="B157" s="103"/>
      <c r="C157" s="36"/>
      <c r="D157" s="36" t="s">
        <v>149</v>
      </c>
      <c r="E157" s="27" t="s">
        <v>158</v>
      </c>
      <c r="F157" s="159"/>
      <c r="G157" s="160">
        <v>248</v>
      </c>
    </row>
    <row r="158" spans="1:9" s="27" customFormat="1" ht="28.5" customHeight="1">
      <c r="A158" s="157"/>
      <c r="B158" s="103"/>
      <c r="C158" s="36"/>
      <c r="D158" s="36" t="s">
        <v>540</v>
      </c>
      <c r="E158" s="27" t="s">
        <v>541</v>
      </c>
      <c r="F158" s="264"/>
      <c r="G158" s="160">
        <v>78</v>
      </c>
    </row>
    <row r="159" spans="1:9" s="27" customFormat="1" ht="28.5" customHeight="1">
      <c r="A159" s="157"/>
      <c r="B159" s="103"/>
      <c r="C159" s="36"/>
      <c r="D159" s="36" t="s">
        <v>153</v>
      </c>
      <c r="E159" s="27" t="s">
        <v>177</v>
      </c>
      <c r="F159" s="264"/>
      <c r="G159" s="160">
        <v>234</v>
      </c>
    </row>
    <row r="160" spans="1:9" s="27" customFormat="1" ht="28.5" customHeight="1">
      <c r="A160" s="157"/>
      <c r="B160" s="103"/>
      <c r="C160" s="36"/>
      <c r="D160" s="36" t="s">
        <v>713</v>
      </c>
      <c r="E160" s="27" t="s">
        <v>714</v>
      </c>
      <c r="F160" s="328"/>
      <c r="G160" s="160">
        <v>160</v>
      </c>
    </row>
    <row r="161" spans="1:9" s="27" customFormat="1" ht="28.5" customHeight="1">
      <c r="A161" s="157"/>
      <c r="B161" s="103"/>
      <c r="C161" s="36"/>
      <c r="D161" s="36" t="s">
        <v>720</v>
      </c>
      <c r="E161" s="27" t="s">
        <v>721</v>
      </c>
      <c r="F161" s="328"/>
      <c r="G161" s="160">
        <v>40</v>
      </c>
    </row>
    <row r="162" spans="1:9" s="27" customFormat="1" ht="28.5" customHeight="1">
      <c r="A162" s="157"/>
      <c r="B162" s="103"/>
      <c r="C162" s="36"/>
      <c r="D162" s="36" t="s">
        <v>488</v>
      </c>
      <c r="E162" s="27" t="s">
        <v>660</v>
      </c>
      <c r="F162" s="159"/>
      <c r="G162" s="160">
        <v>20</v>
      </c>
      <c r="H162" s="28"/>
      <c r="I162" s="28"/>
    </row>
    <row r="163" spans="1:9" s="27" customFormat="1" ht="28.5" customHeight="1">
      <c r="A163" s="163"/>
      <c r="B163" s="578" t="s">
        <v>110</v>
      </c>
      <c r="C163" s="579"/>
      <c r="D163" s="115"/>
      <c r="E163" s="116"/>
      <c r="F163" s="117">
        <f>SUM(F123:F162)</f>
        <v>1702</v>
      </c>
      <c r="G163" s="170">
        <f>SUM(G123:G162)</f>
        <v>15399</v>
      </c>
    </row>
    <row r="164" spans="1:9" s="27" customFormat="1" ht="28.5" customHeight="1">
      <c r="A164" s="164" t="s">
        <v>72</v>
      </c>
      <c r="B164" s="107">
        <v>391</v>
      </c>
      <c r="C164" s="167" t="s">
        <v>73</v>
      </c>
      <c r="D164" s="167" t="s">
        <v>152</v>
      </c>
      <c r="E164" s="108" t="s">
        <v>492</v>
      </c>
      <c r="F164" s="109"/>
      <c r="G164" s="162">
        <v>1516</v>
      </c>
    </row>
    <row r="165" spans="1:9" s="27" customFormat="1" ht="28.5" customHeight="1">
      <c r="A165" s="157"/>
      <c r="B165" s="104"/>
      <c r="C165" s="38"/>
      <c r="D165" s="38" t="s">
        <v>153</v>
      </c>
      <c r="E165" s="39" t="s">
        <v>335</v>
      </c>
      <c r="F165" s="106"/>
      <c r="G165" s="161">
        <v>54</v>
      </c>
      <c r="H165" s="28"/>
      <c r="I165" s="28"/>
    </row>
    <row r="166" spans="1:9" s="27" customFormat="1" ht="28.5" customHeight="1">
      <c r="A166" s="157"/>
      <c r="B166" s="107">
        <v>401</v>
      </c>
      <c r="C166" s="167" t="s">
        <v>74</v>
      </c>
      <c r="D166" s="167" t="s">
        <v>0</v>
      </c>
      <c r="E166" s="108" t="s">
        <v>391</v>
      </c>
      <c r="F166" s="109"/>
      <c r="G166" s="162">
        <v>198</v>
      </c>
      <c r="H166" s="28"/>
      <c r="I166" s="28"/>
    </row>
    <row r="167" spans="1:9" s="27" customFormat="1" ht="28.5" customHeight="1">
      <c r="A167" s="157"/>
      <c r="B167" s="103"/>
      <c r="C167" s="36"/>
      <c r="D167" s="36" t="s">
        <v>147</v>
      </c>
      <c r="E167" s="27" t="s">
        <v>384</v>
      </c>
      <c r="F167" s="159"/>
      <c r="G167" s="512">
        <v>220</v>
      </c>
    </row>
    <row r="168" spans="1:9" s="27" customFormat="1" ht="28.5" customHeight="1">
      <c r="A168" s="157"/>
      <c r="B168" s="103"/>
      <c r="C168" s="36"/>
      <c r="D168" s="36" t="s">
        <v>2</v>
      </c>
      <c r="E168" s="27" t="s">
        <v>496</v>
      </c>
      <c r="F168" s="159"/>
      <c r="G168" s="160">
        <v>20</v>
      </c>
    </row>
    <row r="169" spans="1:9" s="27" customFormat="1" ht="28.5" customHeight="1">
      <c r="A169" s="157"/>
      <c r="B169" s="103"/>
      <c r="C169" s="36"/>
      <c r="D169" s="36"/>
      <c r="E169" s="27" t="s">
        <v>455</v>
      </c>
      <c r="F169" s="159"/>
      <c r="G169" s="160">
        <v>36</v>
      </c>
    </row>
    <row r="170" spans="1:9" s="27" customFormat="1" ht="28.5" customHeight="1">
      <c r="A170" s="157"/>
      <c r="B170" s="103"/>
      <c r="C170" s="36"/>
      <c r="D170" s="36"/>
      <c r="E170" s="27" t="s">
        <v>386</v>
      </c>
      <c r="F170" s="159"/>
      <c r="G170" s="160">
        <v>20</v>
      </c>
    </row>
    <row r="171" spans="1:9" s="27" customFormat="1" ht="28.5" customHeight="1">
      <c r="A171" s="157"/>
      <c r="B171" s="104"/>
      <c r="C171" s="38"/>
      <c r="D171" s="38" t="s">
        <v>514</v>
      </c>
      <c r="E171" s="39" t="s">
        <v>493</v>
      </c>
      <c r="F171" s="106"/>
      <c r="G171" s="161">
        <v>20</v>
      </c>
      <c r="H171" s="28"/>
      <c r="I171" s="28"/>
    </row>
    <row r="172" spans="1:9" s="27" customFormat="1" ht="28.5" customHeight="1">
      <c r="A172" s="157"/>
      <c r="B172" s="107">
        <v>411</v>
      </c>
      <c r="C172" s="167" t="s">
        <v>75</v>
      </c>
      <c r="D172" s="167" t="s">
        <v>0</v>
      </c>
      <c r="E172" s="108" t="s">
        <v>391</v>
      </c>
      <c r="F172" s="109"/>
      <c r="G172" s="162">
        <v>90</v>
      </c>
    </row>
    <row r="173" spans="1:9" s="27" customFormat="1" ht="28.5" customHeight="1">
      <c r="A173" s="157"/>
      <c r="B173" s="103"/>
      <c r="C173" s="36"/>
      <c r="D173" s="36"/>
      <c r="E173" s="27" t="s">
        <v>503</v>
      </c>
      <c r="F173" s="159"/>
      <c r="G173" s="160">
        <v>918</v>
      </c>
    </row>
    <row r="174" spans="1:9" s="27" customFormat="1" ht="28.5" customHeight="1">
      <c r="A174" s="157"/>
      <c r="B174" s="103"/>
      <c r="C174" s="36"/>
      <c r="D174" s="36" t="s">
        <v>149</v>
      </c>
      <c r="E174" s="27" t="s">
        <v>331</v>
      </c>
      <c r="F174" s="159"/>
      <c r="G174" s="160">
        <v>126</v>
      </c>
    </row>
    <row r="175" spans="1:9" s="27" customFormat="1" ht="28.5" customHeight="1">
      <c r="A175" s="157"/>
      <c r="B175" s="103"/>
      <c r="C175" s="36"/>
      <c r="D175" s="36" t="s">
        <v>152</v>
      </c>
      <c r="E175" s="27" t="s">
        <v>492</v>
      </c>
      <c r="F175" s="159"/>
      <c r="G175" s="160">
        <v>288</v>
      </c>
      <c r="H175" s="28"/>
      <c r="I175" s="28"/>
    </row>
    <row r="176" spans="1:9" s="27" customFormat="1" ht="28.5" customHeight="1">
      <c r="A176" s="157"/>
      <c r="B176" s="103"/>
      <c r="C176" s="36"/>
      <c r="D176" s="36" t="s">
        <v>488</v>
      </c>
      <c r="E176" s="27" t="s">
        <v>660</v>
      </c>
      <c r="F176" s="264"/>
      <c r="G176" s="160">
        <v>108</v>
      </c>
      <c r="H176" s="28"/>
      <c r="I176" s="28"/>
    </row>
    <row r="177" spans="1:9" s="27" customFormat="1" ht="28.5" customHeight="1">
      <c r="A177" s="157"/>
      <c r="B177" s="107">
        <v>421</v>
      </c>
      <c r="C177" s="174" t="s">
        <v>185</v>
      </c>
      <c r="D177" s="167" t="s">
        <v>2</v>
      </c>
      <c r="E177" s="108" t="s">
        <v>394</v>
      </c>
      <c r="F177" s="109"/>
      <c r="G177" s="162">
        <v>198</v>
      </c>
    </row>
    <row r="178" spans="1:9" s="27" customFormat="1" ht="28.5" customHeight="1">
      <c r="A178" s="157"/>
      <c r="B178" s="103"/>
      <c r="C178" s="110"/>
      <c r="D178" s="36"/>
      <c r="E178" s="27" t="s">
        <v>380</v>
      </c>
      <c r="F178" s="159"/>
      <c r="G178" s="160">
        <v>324</v>
      </c>
    </row>
    <row r="179" spans="1:9" s="27" customFormat="1" ht="28.5" customHeight="1">
      <c r="A179" s="157"/>
      <c r="B179" s="103"/>
      <c r="C179" s="110"/>
      <c r="D179" s="36"/>
      <c r="E179" s="27" t="s">
        <v>504</v>
      </c>
      <c r="F179" s="159"/>
      <c r="G179" s="160">
        <v>558</v>
      </c>
      <c r="H179" s="28"/>
      <c r="I179" s="28"/>
    </row>
    <row r="180" spans="1:9" s="27" customFormat="1" ht="28.5" customHeight="1">
      <c r="A180" s="157"/>
      <c r="B180" s="103"/>
      <c r="C180" s="110"/>
      <c r="D180" s="36"/>
      <c r="E180" s="27" t="s">
        <v>502</v>
      </c>
      <c r="F180" s="159"/>
      <c r="G180" s="160">
        <v>432</v>
      </c>
    </row>
    <row r="181" spans="1:9" s="27" customFormat="1" ht="28.5" customHeight="1">
      <c r="A181" s="157"/>
      <c r="B181" s="103"/>
      <c r="C181" s="110"/>
      <c r="D181" s="36"/>
      <c r="E181" s="27" t="s">
        <v>460</v>
      </c>
      <c r="F181" s="328"/>
      <c r="G181" s="160">
        <v>126</v>
      </c>
    </row>
    <row r="182" spans="1:9" s="27" customFormat="1" ht="28.5" customHeight="1">
      <c r="A182" s="157"/>
      <c r="B182" s="103"/>
      <c r="C182" s="110"/>
      <c r="D182" s="36"/>
      <c r="E182" s="27" t="s">
        <v>455</v>
      </c>
      <c r="F182" s="159">
        <v>90</v>
      </c>
      <c r="G182" s="160">
        <v>4212</v>
      </c>
    </row>
    <row r="183" spans="1:9" s="27" customFormat="1" ht="28.5" customHeight="1">
      <c r="A183" s="157"/>
      <c r="B183" s="103"/>
      <c r="C183" s="110"/>
      <c r="D183" s="36"/>
      <c r="E183" s="27" t="s">
        <v>382</v>
      </c>
      <c r="F183" s="159"/>
      <c r="G183" s="160">
        <v>828</v>
      </c>
      <c r="H183" s="28"/>
      <c r="I183" s="28"/>
    </row>
    <row r="184" spans="1:9" s="27" customFormat="1" ht="28.5" customHeight="1">
      <c r="A184" s="157"/>
      <c r="B184" s="103"/>
      <c r="C184" s="110"/>
      <c r="D184" s="36"/>
      <c r="E184" s="27" t="s">
        <v>386</v>
      </c>
      <c r="F184" s="159">
        <v>226</v>
      </c>
      <c r="G184" s="160">
        <v>216</v>
      </c>
    </row>
    <row r="185" spans="1:9" s="27" customFormat="1" ht="28.5" customHeight="1">
      <c r="A185" s="157"/>
      <c r="B185" s="103"/>
      <c r="C185" s="110"/>
      <c r="D185" s="36"/>
      <c r="E185" s="27" t="s">
        <v>528</v>
      </c>
      <c r="F185" s="264"/>
      <c r="G185" s="160">
        <v>648</v>
      </c>
    </row>
    <row r="186" spans="1:9" s="27" customFormat="1" ht="28.5" customHeight="1">
      <c r="A186" s="157"/>
      <c r="B186" s="103"/>
      <c r="C186" s="110"/>
      <c r="D186" s="36"/>
      <c r="E186" s="27" t="s">
        <v>497</v>
      </c>
      <c r="F186" s="264"/>
      <c r="G186" s="160">
        <v>126</v>
      </c>
    </row>
    <row r="187" spans="1:9" s="27" customFormat="1" ht="28.5" customHeight="1">
      <c r="A187" s="157"/>
      <c r="B187" s="103"/>
      <c r="C187" s="110"/>
      <c r="D187" s="36"/>
      <c r="E187" s="27" t="s">
        <v>499</v>
      </c>
      <c r="F187" s="264"/>
      <c r="G187" s="160">
        <v>54</v>
      </c>
    </row>
    <row r="188" spans="1:9" s="27" customFormat="1" ht="28.5" customHeight="1">
      <c r="A188" s="157"/>
      <c r="B188" s="103"/>
      <c r="C188" s="110"/>
      <c r="D188" s="36"/>
      <c r="E188" s="27" t="s">
        <v>385</v>
      </c>
      <c r="F188" s="159"/>
      <c r="G188" s="160">
        <v>774</v>
      </c>
    </row>
    <row r="189" spans="1:9" s="27" customFormat="1" ht="28.5" customHeight="1">
      <c r="A189" s="157"/>
      <c r="B189" s="103"/>
      <c r="C189" s="110"/>
      <c r="D189" s="36"/>
      <c r="E189" s="27" t="s">
        <v>413</v>
      </c>
      <c r="F189" s="159"/>
      <c r="G189" s="160">
        <v>326</v>
      </c>
    </row>
    <row r="190" spans="1:9" s="27" customFormat="1" ht="28.5" customHeight="1">
      <c r="A190" s="157"/>
      <c r="B190" s="103"/>
      <c r="C190" s="110"/>
      <c r="D190" s="36"/>
      <c r="E190" s="27" t="s">
        <v>668</v>
      </c>
      <c r="F190" s="328"/>
      <c r="G190" s="160">
        <v>54</v>
      </c>
    </row>
    <row r="191" spans="1:9" s="27" customFormat="1" ht="28.5" customHeight="1">
      <c r="A191" s="157"/>
      <c r="B191" s="103"/>
      <c r="C191" s="110"/>
      <c r="D191" s="36"/>
      <c r="E191" s="27" t="s">
        <v>707</v>
      </c>
      <c r="F191" s="328"/>
      <c r="G191" s="160">
        <v>216</v>
      </c>
    </row>
    <row r="192" spans="1:9" s="27" customFormat="1" ht="28.5" customHeight="1">
      <c r="A192" s="157"/>
      <c r="B192" s="103"/>
      <c r="C192" s="110"/>
      <c r="D192" s="36"/>
      <c r="E192" s="27" t="s">
        <v>543</v>
      </c>
      <c r="F192" s="264"/>
      <c r="G192" s="160">
        <v>36</v>
      </c>
    </row>
    <row r="193" spans="1:9" s="27" customFormat="1" ht="28.5" customHeight="1">
      <c r="A193" s="157"/>
      <c r="B193" s="103"/>
      <c r="C193" s="110"/>
      <c r="D193" s="36"/>
      <c r="E193" s="27" t="s">
        <v>327</v>
      </c>
      <c r="F193" s="159"/>
      <c r="G193" s="160">
        <v>90</v>
      </c>
    </row>
    <row r="194" spans="1:9" s="27" customFormat="1" ht="28.5" customHeight="1">
      <c r="A194" s="164" t="s">
        <v>72</v>
      </c>
      <c r="B194" s="103">
        <v>421</v>
      </c>
      <c r="C194" s="110" t="s">
        <v>76</v>
      </c>
      <c r="D194" s="36" t="s">
        <v>8</v>
      </c>
      <c r="E194" s="27" t="s">
        <v>166</v>
      </c>
      <c r="F194" s="159"/>
      <c r="G194" s="160">
        <v>36</v>
      </c>
    </row>
    <row r="195" spans="1:9" s="27" customFormat="1" ht="28.5" customHeight="1">
      <c r="A195" s="157"/>
      <c r="B195" s="103"/>
      <c r="C195" s="110"/>
      <c r="D195" s="36"/>
      <c r="E195" s="27" t="s">
        <v>167</v>
      </c>
      <c r="F195" s="159"/>
      <c r="G195" s="160">
        <v>252</v>
      </c>
    </row>
    <row r="196" spans="1:9" s="27" customFormat="1" ht="28.5" customHeight="1">
      <c r="A196" s="157"/>
      <c r="B196" s="103"/>
      <c r="C196" s="110"/>
      <c r="D196" s="36" t="s">
        <v>148</v>
      </c>
      <c r="E196" s="27" t="s">
        <v>148</v>
      </c>
      <c r="F196" s="159"/>
      <c r="G196" s="160">
        <v>144</v>
      </c>
    </row>
    <row r="197" spans="1:9" s="27" customFormat="1" ht="28.5" customHeight="1">
      <c r="A197" s="157"/>
      <c r="B197" s="103"/>
      <c r="C197" s="110"/>
      <c r="D197" s="36" t="s">
        <v>149</v>
      </c>
      <c r="E197" s="27" t="s">
        <v>331</v>
      </c>
      <c r="F197" s="159"/>
      <c r="G197" s="160">
        <v>702</v>
      </c>
    </row>
    <row r="198" spans="1:9" s="27" customFormat="1" ht="28.5" customHeight="1">
      <c r="A198" s="157"/>
      <c r="B198" s="103"/>
      <c r="C198" s="110"/>
      <c r="D198" s="36"/>
      <c r="E198" s="27" t="s">
        <v>158</v>
      </c>
      <c r="F198" s="159"/>
      <c r="G198" s="160">
        <v>126</v>
      </c>
    </row>
    <row r="199" spans="1:9" s="27" customFormat="1" ht="28.5" customHeight="1">
      <c r="A199" s="157"/>
      <c r="B199" s="103"/>
      <c r="C199" s="110"/>
      <c r="D199" s="36" t="s">
        <v>150</v>
      </c>
      <c r="E199" s="27" t="s">
        <v>336</v>
      </c>
      <c r="F199" s="159"/>
      <c r="G199" s="160">
        <v>324</v>
      </c>
    </row>
    <row r="200" spans="1:9" s="27" customFormat="1" ht="28.5" customHeight="1">
      <c r="A200" s="157"/>
      <c r="B200" s="103"/>
      <c r="C200" s="110"/>
      <c r="D200" s="36" t="s">
        <v>514</v>
      </c>
      <c r="E200" s="27" t="s">
        <v>492</v>
      </c>
      <c r="F200" s="328"/>
      <c r="G200" s="160">
        <v>72</v>
      </c>
    </row>
    <row r="201" spans="1:9" s="27" customFormat="1" ht="28.5" customHeight="1">
      <c r="A201" s="157"/>
      <c r="B201" s="103"/>
      <c r="C201" s="110"/>
      <c r="D201" s="36" t="s">
        <v>153</v>
      </c>
      <c r="E201" s="27" t="s">
        <v>334</v>
      </c>
      <c r="F201" s="159"/>
      <c r="G201" s="160">
        <v>18</v>
      </c>
    </row>
    <row r="202" spans="1:9" s="27" customFormat="1" ht="28.5" customHeight="1">
      <c r="A202" s="157"/>
      <c r="B202" s="103"/>
      <c r="C202" s="110"/>
      <c r="D202" s="36" t="s">
        <v>378</v>
      </c>
      <c r="E202" s="27" t="s">
        <v>396</v>
      </c>
      <c r="F202" s="328"/>
      <c r="G202" s="160">
        <v>18</v>
      </c>
    </row>
    <row r="203" spans="1:9" s="27" customFormat="1" ht="28.5" customHeight="1">
      <c r="A203" s="157"/>
      <c r="B203" s="103"/>
      <c r="C203" s="110"/>
      <c r="D203" s="36" t="s">
        <v>723</v>
      </c>
      <c r="E203" s="27" t="s">
        <v>724</v>
      </c>
      <c r="F203" s="328"/>
      <c r="G203" s="160">
        <v>80</v>
      </c>
    </row>
    <row r="204" spans="1:9" s="27" customFormat="1" ht="28.5" customHeight="1">
      <c r="A204" s="157"/>
      <c r="B204" s="103"/>
      <c r="C204" s="110"/>
      <c r="D204" s="36" t="s">
        <v>725</v>
      </c>
      <c r="E204" s="27" t="s">
        <v>726</v>
      </c>
      <c r="F204" s="328"/>
      <c r="G204" s="160">
        <v>18</v>
      </c>
    </row>
    <row r="205" spans="1:9" s="27" customFormat="1" ht="28.5" customHeight="1">
      <c r="A205" s="157"/>
      <c r="B205" s="103"/>
      <c r="C205" s="110"/>
      <c r="D205" s="105" t="s">
        <v>727</v>
      </c>
      <c r="E205" s="39" t="s">
        <v>728</v>
      </c>
      <c r="F205" s="106"/>
      <c r="G205" s="161">
        <v>100</v>
      </c>
      <c r="H205" s="29"/>
      <c r="I205" s="29"/>
    </row>
    <row r="206" spans="1:9" s="27" customFormat="1" ht="28.5" customHeight="1">
      <c r="A206" s="157"/>
      <c r="B206" s="261">
        <v>422</v>
      </c>
      <c r="C206" s="174" t="s">
        <v>451</v>
      </c>
      <c r="D206" s="36" t="s">
        <v>684</v>
      </c>
      <c r="E206" s="27" t="s">
        <v>455</v>
      </c>
      <c r="F206" s="159"/>
      <c r="G206" s="160">
        <v>324</v>
      </c>
      <c r="H206" s="29"/>
      <c r="I206" s="29"/>
    </row>
    <row r="207" spans="1:9" s="27" customFormat="1" ht="28.5" customHeight="1">
      <c r="A207" s="157"/>
      <c r="B207" s="103"/>
      <c r="C207" s="110"/>
      <c r="D207" s="36"/>
      <c r="E207" s="27" t="s">
        <v>729</v>
      </c>
      <c r="F207" s="264">
        <v>184</v>
      </c>
      <c r="G207" s="160">
        <v>18</v>
      </c>
      <c r="H207" s="29"/>
      <c r="I207" s="29"/>
    </row>
    <row r="208" spans="1:9" s="27" customFormat="1" ht="28.5" customHeight="1">
      <c r="A208" s="157"/>
      <c r="B208" s="103"/>
      <c r="C208" s="110"/>
      <c r="D208" s="36"/>
      <c r="E208" s="27" t="s">
        <v>528</v>
      </c>
      <c r="F208" s="264">
        <v>18</v>
      </c>
      <c r="G208" s="160"/>
      <c r="H208" s="29"/>
      <c r="I208" s="29"/>
    </row>
    <row r="209" spans="1:9" s="27" customFormat="1" ht="28.5" customHeight="1">
      <c r="A209" s="157"/>
      <c r="B209" s="103"/>
      <c r="C209" s="110"/>
      <c r="D209" s="36"/>
      <c r="E209" s="27" t="s">
        <v>730</v>
      </c>
      <c r="F209" s="264">
        <v>18</v>
      </c>
      <c r="G209" s="160"/>
      <c r="H209" s="29"/>
      <c r="I209" s="29"/>
    </row>
    <row r="210" spans="1:9" s="27" customFormat="1" ht="28.5" customHeight="1">
      <c r="A210" s="157"/>
      <c r="B210" s="103"/>
      <c r="C210" s="110"/>
      <c r="D210" s="36"/>
      <c r="E210" s="27" t="s">
        <v>731</v>
      </c>
      <c r="F210" s="328">
        <v>20</v>
      </c>
      <c r="G210" s="160"/>
      <c r="H210" s="29"/>
      <c r="I210" s="29"/>
    </row>
    <row r="211" spans="1:9" s="27" customFormat="1" ht="28.5" customHeight="1">
      <c r="A211" s="157"/>
      <c r="B211" s="103"/>
      <c r="C211" s="110"/>
      <c r="D211" s="36"/>
      <c r="E211" s="27" t="s">
        <v>707</v>
      </c>
      <c r="F211" s="264">
        <v>18</v>
      </c>
      <c r="G211" s="160"/>
      <c r="H211" s="29"/>
      <c r="I211" s="29"/>
    </row>
    <row r="212" spans="1:9" s="27" customFormat="1" ht="28.5" customHeight="1">
      <c r="A212" s="163"/>
      <c r="B212" s="578" t="s">
        <v>110</v>
      </c>
      <c r="C212" s="579"/>
      <c r="D212" s="115"/>
      <c r="E212" s="116"/>
      <c r="F212" s="117">
        <f>SUM(F164:F211)</f>
        <v>574</v>
      </c>
      <c r="G212" s="170">
        <f>SUM(G164:G211)</f>
        <v>15064</v>
      </c>
      <c r="H212" s="28"/>
      <c r="I212" s="28"/>
    </row>
    <row r="213" spans="1:9" s="27" customFormat="1" ht="28.5" customHeight="1">
      <c r="A213" s="164" t="s">
        <v>121</v>
      </c>
      <c r="B213" s="99">
        <v>441</v>
      </c>
      <c r="C213" s="165" t="s">
        <v>82</v>
      </c>
      <c r="D213" s="165" t="s">
        <v>459</v>
      </c>
      <c r="E213" s="100" t="s">
        <v>732</v>
      </c>
      <c r="F213" s="102"/>
      <c r="G213" s="166">
        <v>18</v>
      </c>
      <c r="H213" s="28"/>
      <c r="I213" s="28"/>
    </row>
    <row r="214" spans="1:9" s="27" customFormat="1" ht="28.5" customHeight="1">
      <c r="A214" s="164"/>
      <c r="B214" s="103"/>
      <c r="C214" s="36"/>
      <c r="D214" s="36"/>
      <c r="E214" s="27" t="s">
        <v>528</v>
      </c>
      <c r="F214" s="264"/>
      <c r="G214" s="160">
        <v>20</v>
      </c>
      <c r="H214" s="28"/>
      <c r="I214" s="28"/>
    </row>
    <row r="215" spans="1:9" s="27" customFormat="1" ht="28.5" customHeight="1">
      <c r="A215" s="164"/>
      <c r="B215" s="103"/>
      <c r="C215" s="36"/>
      <c r="D215" s="36"/>
      <c r="E215" s="27" t="s">
        <v>707</v>
      </c>
      <c r="F215" s="159">
        <v>8</v>
      </c>
      <c r="G215" s="160"/>
      <c r="H215" s="28"/>
      <c r="I215" s="28"/>
    </row>
    <row r="216" spans="1:9" s="27" customFormat="1" ht="28.5" customHeight="1">
      <c r="A216" s="157"/>
      <c r="B216" s="107">
        <v>442</v>
      </c>
      <c r="C216" s="167" t="s">
        <v>83</v>
      </c>
      <c r="D216" s="167" t="s">
        <v>144</v>
      </c>
      <c r="E216" s="108" t="s">
        <v>388</v>
      </c>
      <c r="F216" s="109"/>
      <c r="G216" s="162">
        <v>20</v>
      </c>
      <c r="H216" s="28"/>
      <c r="I216" s="28"/>
    </row>
    <row r="217" spans="1:9" s="27" customFormat="1" ht="28.5" customHeight="1">
      <c r="A217" s="157"/>
      <c r="B217" s="107">
        <v>443</v>
      </c>
      <c r="C217" s="167" t="s">
        <v>84</v>
      </c>
      <c r="D217" s="167" t="s">
        <v>0</v>
      </c>
      <c r="E217" s="108" t="s">
        <v>391</v>
      </c>
      <c r="F217" s="109">
        <v>18</v>
      </c>
      <c r="G217" s="162"/>
      <c r="H217" s="34"/>
      <c r="I217" s="34"/>
    </row>
    <row r="218" spans="1:9" s="27" customFormat="1" ht="28.5" customHeight="1">
      <c r="A218" s="157"/>
      <c r="B218" s="103"/>
      <c r="C218" s="36"/>
      <c r="D218" s="36" t="s">
        <v>2</v>
      </c>
      <c r="E218" s="27" t="s">
        <v>547</v>
      </c>
      <c r="F218" s="264">
        <v>20</v>
      </c>
      <c r="G218" s="160"/>
    </row>
    <row r="219" spans="1:9" s="27" customFormat="1" ht="28.5" customHeight="1">
      <c r="A219" s="157"/>
      <c r="B219" s="103"/>
      <c r="C219" s="36"/>
      <c r="D219" s="36"/>
      <c r="E219" s="27" t="s">
        <v>383</v>
      </c>
      <c r="F219" s="264"/>
      <c r="G219" s="160">
        <v>18</v>
      </c>
      <c r="H219" s="28"/>
      <c r="I219" s="28"/>
    </row>
    <row r="220" spans="1:9" s="27" customFormat="1" ht="28.5" customHeight="1">
      <c r="A220" s="157"/>
      <c r="B220" s="103"/>
      <c r="C220" s="36"/>
      <c r="D220" s="36"/>
      <c r="E220" s="27" t="s">
        <v>733</v>
      </c>
      <c r="F220" s="328"/>
      <c r="G220" s="160">
        <v>20</v>
      </c>
      <c r="H220" s="28"/>
      <c r="I220" s="28"/>
    </row>
    <row r="221" spans="1:9" s="27" customFormat="1" ht="28.5" customHeight="1">
      <c r="A221" s="157"/>
      <c r="B221" s="103"/>
      <c r="C221" s="36"/>
      <c r="D221" s="36"/>
      <c r="E221" s="27" t="s">
        <v>707</v>
      </c>
      <c r="F221" s="264">
        <v>18</v>
      </c>
      <c r="G221" s="160"/>
      <c r="H221" s="28"/>
      <c r="I221" s="28"/>
    </row>
    <row r="222" spans="1:9" s="27" customFormat="1" ht="28.5" customHeight="1">
      <c r="A222" s="157"/>
      <c r="B222" s="104"/>
      <c r="C222" s="38"/>
      <c r="D222" s="38" t="s">
        <v>490</v>
      </c>
      <c r="E222" s="269" t="s">
        <v>491</v>
      </c>
      <c r="F222" s="106">
        <v>220</v>
      </c>
      <c r="G222" s="161"/>
      <c r="H222" s="28"/>
      <c r="I222" s="28"/>
    </row>
    <row r="223" spans="1:9" s="27" customFormat="1" ht="28.5" customHeight="1">
      <c r="A223" s="157"/>
      <c r="B223" s="107">
        <v>444</v>
      </c>
      <c r="C223" s="167" t="s">
        <v>85</v>
      </c>
      <c r="D223" s="167" t="s">
        <v>0</v>
      </c>
      <c r="E223" s="108" t="s">
        <v>536</v>
      </c>
      <c r="F223" s="109">
        <v>40</v>
      </c>
      <c r="G223" s="162"/>
    </row>
    <row r="224" spans="1:9" s="27" customFormat="1" ht="28.5" customHeight="1">
      <c r="A224" s="157"/>
      <c r="B224" s="103"/>
      <c r="C224" s="36"/>
      <c r="D224" s="36" t="s">
        <v>2</v>
      </c>
      <c r="E224" s="27" t="s">
        <v>388</v>
      </c>
      <c r="F224" s="159">
        <v>580</v>
      </c>
      <c r="G224" s="160"/>
      <c r="H224" s="332"/>
      <c r="I224" s="333"/>
    </row>
    <row r="225" spans="1:11" s="27" customFormat="1" ht="28.5" customHeight="1">
      <c r="A225" s="157"/>
      <c r="B225" s="103"/>
      <c r="C225" s="36"/>
      <c r="D225" s="36"/>
      <c r="E225" s="27" t="s">
        <v>455</v>
      </c>
      <c r="F225" s="159">
        <v>20</v>
      </c>
      <c r="G225" s="160"/>
      <c r="H225" s="332"/>
      <c r="I225" s="333"/>
    </row>
    <row r="226" spans="1:11" s="27" customFormat="1" ht="28.5" customHeight="1">
      <c r="A226" s="157"/>
      <c r="B226" s="103"/>
      <c r="C226" s="36"/>
      <c r="D226" s="36"/>
      <c r="E226" s="27" t="s">
        <v>386</v>
      </c>
      <c r="F226" s="159">
        <v>1158</v>
      </c>
      <c r="G226" s="160"/>
      <c r="J226" s="333"/>
    </row>
    <row r="227" spans="1:11" s="27" customFormat="1" ht="28.5" customHeight="1">
      <c r="A227" s="157"/>
      <c r="B227" s="103"/>
      <c r="C227" s="36"/>
      <c r="D227" s="36"/>
      <c r="E227" s="27" t="s">
        <v>383</v>
      </c>
      <c r="F227" s="159"/>
      <c r="G227" s="160">
        <v>100</v>
      </c>
      <c r="H227" s="28"/>
      <c r="I227" s="28"/>
      <c r="J227" s="333"/>
    </row>
    <row r="228" spans="1:11" s="27" customFormat="1" ht="28.5" customHeight="1">
      <c r="A228" s="157"/>
      <c r="B228" s="103"/>
      <c r="C228" s="36"/>
      <c r="D228" s="36"/>
      <c r="E228" s="27" t="s">
        <v>505</v>
      </c>
      <c r="F228" s="159">
        <v>160</v>
      </c>
      <c r="G228" s="160"/>
      <c r="J228" s="333"/>
    </row>
    <row r="229" spans="1:11" s="27" customFormat="1" ht="28.5" customHeight="1">
      <c r="A229" s="157"/>
      <c r="B229" s="103"/>
      <c r="C229" s="36"/>
      <c r="D229" s="36"/>
      <c r="E229" s="27" t="s">
        <v>385</v>
      </c>
      <c r="F229" s="159">
        <v>100</v>
      </c>
      <c r="G229" s="160"/>
    </row>
    <row r="230" spans="1:11" s="27" customFormat="1" ht="28.5" customHeight="1">
      <c r="A230" s="157"/>
      <c r="B230" s="103"/>
      <c r="C230" s="36"/>
      <c r="D230" s="36"/>
      <c r="E230" s="27" t="s">
        <v>414</v>
      </c>
      <c r="F230" s="159">
        <v>118</v>
      </c>
      <c r="G230" s="160"/>
    </row>
    <row r="231" spans="1:11" s="27" customFormat="1" ht="28.5" customHeight="1">
      <c r="A231" s="157"/>
      <c r="B231" s="103"/>
      <c r="C231" s="36"/>
      <c r="D231" s="36"/>
      <c r="E231" s="27" t="s">
        <v>495</v>
      </c>
      <c r="F231" s="159">
        <v>20</v>
      </c>
      <c r="G231" s="160"/>
    </row>
    <row r="232" spans="1:11" s="27" customFormat="1" ht="28.5" customHeight="1">
      <c r="A232" s="157"/>
      <c r="B232" s="103"/>
      <c r="C232" s="36"/>
      <c r="D232" s="158" t="s">
        <v>176</v>
      </c>
      <c r="E232" s="27" t="s">
        <v>381</v>
      </c>
      <c r="F232" s="159"/>
      <c r="G232" s="160">
        <v>20</v>
      </c>
      <c r="K232" s="333"/>
    </row>
    <row r="233" spans="1:11" s="27" customFormat="1" ht="28.5" customHeight="1">
      <c r="A233" s="157"/>
      <c r="B233" s="103"/>
      <c r="C233" s="36"/>
      <c r="D233" s="36" t="s">
        <v>148</v>
      </c>
      <c r="E233" s="27" t="s">
        <v>685</v>
      </c>
      <c r="F233" s="159">
        <v>20</v>
      </c>
      <c r="G233" s="160"/>
      <c r="H233" s="28"/>
      <c r="I233" s="28"/>
      <c r="K233" s="333"/>
    </row>
    <row r="234" spans="1:11" s="27" customFormat="1" ht="28.5" customHeight="1">
      <c r="A234" s="157"/>
      <c r="B234" s="103"/>
      <c r="C234" s="36"/>
      <c r="D234" s="36" t="s">
        <v>151</v>
      </c>
      <c r="E234" s="27" t="s">
        <v>161</v>
      </c>
      <c r="F234" s="159">
        <v>320</v>
      </c>
      <c r="G234" s="160"/>
      <c r="H234" s="28"/>
      <c r="I234" s="28"/>
      <c r="K234" s="333"/>
    </row>
    <row r="235" spans="1:11" s="27" customFormat="1" ht="28.5" customHeight="1">
      <c r="A235" s="164"/>
      <c r="B235" s="107">
        <v>451</v>
      </c>
      <c r="C235" s="167" t="s">
        <v>86</v>
      </c>
      <c r="D235" s="167" t="s">
        <v>0</v>
      </c>
      <c r="E235" s="108" t="s">
        <v>546</v>
      </c>
      <c r="F235" s="109">
        <v>20</v>
      </c>
      <c r="G235" s="162"/>
    </row>
    <row r="236" spans="1:11" s="27" customFormat="1" ht="28.5" customHeight="1">
      <c r="A236" s="164"/>
      <c r="B236" s="103"/>
      <c r="C236" s="36"/>
      <c r="D236" s="36"/>
      <c r="E236" s="27" t="s">
        <v>545</v>
      </c>
      <c r="F236" s="264"/>
      <c r="G236" s="160">
        <v>350</v>
      </c>
    </row>
    <row r="237" spans="1:11" s="27" customFormat="1" ht="28.5" customHeight="1">
      <c r="A237" s="157"/>
      <c r="B237" s="103"/>
      <c r="C237" s="36"/>
      <c r="D237" s="36" t="s">
        <v>2</v>
      </c>
      <c r="E237" s="27" t="s">
        <v>380</v>
      </c>
      <c r="F237" s="159"/>
      <c r="G237" s="160">
        <v>320</v>
      </c>
    </row>
    <row r="238" spans="1:11" s="27" customFormat="1" ht="28.5" customHeight="1">
      <c r="A238" s="157"/>
      <c r="B238" s="103"/>
      <c r="C238" s="36"/>
      <c r="D238" s="36"/>
      <c r="E238" s="27" t="s">
        <v>547</v>
      </c>
      <c r="F238" s="264">
        <v>20</v>
      </c>
      <c r="G238" s="160"/>
    </row>
    <row r="239" spans="1:11" s="27" customFormat="1" ht="28.5" customHeight="1">
      <c r="A239" s="157"/>
      <c r="B239" s="103"/>
      <c r="C239" s="110"/>
      <c r="D239" s="36"/>
      <c r="E239" s="27" t="s">
        <v>382</v>
      </c>
      <c r="F239" s="159">
        <v>20</v>
      </c>
      <c r="G239" s="160">
        <v>204</v>
      </c>
    </row>
    <row r="240" spans="1:11" s="27" customFormat="1" ht="28.5" customHeight="1">
      <c r="A240" s="164" t="s">
        <v>121</v>
      </c>
      <c r="B240" s="355">
        <v>451</v>
      </c>
      <c r="C240" s="36" t="s">
        <v>86</v>
      </c>
      <c r="D240" s="36" t="s">
        <v>149</v>
      </c>
      <c r="E240" s="27" t="s">
        <v>158</v>
      </c>
      <c r="F240" s="159">
        <v>80</v>
      </c>
      <c r="G240" s="160"/>
    </row>
    <row r="241" spans="1:9" s="27" customFormat="1" ht="28.5" customHeight="1">
      <c r="A241" s="157"/>
      <c r="B241" s="103"/>
      <c r="C241" s="36"/>
      <c r="D241" s="36" t="s">
        <v>151</v>
      </c>
      <c r="E241" s="27" t="s">
        <v>161</v>
      </c>
      <c r="F241" s="159">
        <v>160</v>
      </c>
      <c r="G241" s="160"/>
    </row>
    <row r="242" spans="1:9" s="27" customFormat="1" ht="28.5" customHeight="1">
      <c r="A242" s="157"/>
      <c r="B242" s="103"/>
      <c r="C242" s="36"/>
      <c r="D242" s="36" t="s">
        <v>173</v>
      </c>
      <c r="E242" s="27" t="s">
        <v>330</v>
      </c>
      <c r="F242" s="159">
        <v>140</v>
      </c>
      <c r="G242" s="160"/>
    </row>
    <row r="243" spans="1:9" s="27" customFormat="1" ht="28.5" customHeight="1">
      <c r="A243" s="157"/>
      <c r="B243" s="103"/>
      <c r="C243" s="36"/>
      <c r="D243" s="36" t="s">
        <v>1</v>
      </c>
      <c r="E243" s="27" t="s">
        <v>116</v>
      </c>
      <c r="F243" s="159">
        <v>280</v>
      </c>
      <c r="G243" s="160"/>
    </row>
    <row r="244" spans="1:9" s="27" customFormat="1" ht="28.5" customHeight="1">
      <c r="A244" s="157"/>
      <c r="B244" s="104"/>
      <c r="C244" s="38"/>
      <c r="D244" s="38" t="s">
        <v>337</v>
      </c>
      <c r="E244" s="39" t="s">
        <v>544</v>
      </c>
      <c r="F244" s="106">
        <v>60</v>
      </c>
      <c r="G244" s="161"/>
      <c r="H244" s="28"/>
      <c r="I244" s="28"/>
    </row>
    <row r="245" spans="1:9" s="27" customFormat="1" ht="28.5" customHeight="1">
      <c r="A245" s="157"/>
      <c r="B245" s="107">
        <v>461</v>
      </c>
      <c r="C245" s="167" t="s">
        <v>87</v>
      </c>
      <c r="D245" s="167" t="s">
        <v>2</v>
      </c>
      <c r="E245" s="108" t="s">
        <v>382</v>
      </c>
      <c r="F245" s="109"/>
      <c r="G245" s="162">
        <v>36</v>
      </c>
    </row>
    <row r="246" spans="1:9" s="27" customFormat="1" ht="28.5" customHeight="1">
      <c r="A246" s="157"/>
      <c r="B246" s="103"/>
      <c r="C246" s="36"/>
      <c r="D246" s="36"/>
      <c r="E246" s="27" t="s">
        <v>386</v>
      </c>
      <c r="F246" s="159"/>
      <c r="G246" s="160">
        <v>20</v>
      </c>
    </row>
    <row r="247" spans="1:9" s="27" customFormat="1" ht="28.5" customHeight="1">
      <c r="A247" s="157"/>
      <c r="B247" s="103"/>
      <c r="C247" s="36"/>
      <c r="D247" s="36" t="s">
        <v>8</v>
      </c>
      <c r="E247" s="27" t="s">
        <v>168</v>
      </c>
      <c r="F247" s="159"/>
      <c r="G247" s="160">
        <v>72</v>
      </c>
    </row>
    <row r="248" spans="1:9" s="27" customFormat="1" ht="28.5" customHeight="1">
      <c r="A248" s="157"/>
      <c r="B248" s="104"/>
      <c r="C248" s="38"/>
      <c r="D248" s="38" t="s">
        <v>150</v>
      </c>
      <c r="E248" s="39" t="s">
        <v>333</v>
      </c>
      <c r="F248" s="106"/>
      <c r="G248" s="161">
        <v>2076</v>
      </c>
      <c r="H248" s="28"/>
      <c r="I248" s="28"/>
    </row>
    <row r="249" spans="1:9" s="27" customFormat="1" ht="28.5" customHeight="1">
      <c r="A249" s="157"/>
      <c r="B249" s="103">
        <v>471</v>
      </c>
      <c r="C249" s="36" t="s">
        <v>88</v>
      </c>
      <c r="D249" s="36" t="s">
        <v>0</v>
      </c>
      <c r="E249" s="27" t="s">
        <v>393</v>
      </c>
      <c r="F249" s="159">
        <v>118</v>
      </c>
      <c r="G249" s="160"/>
    </row>
    <row r="250" spans="1:9" s="27" customFormat="1" ht="28.5" customHeight="1">
      <c r="A250" s="157"/>
      <c r="B250" s="103"/>
      <c r="C250" s="36"/>
      <c r="D250" s="36"/>
      <c r="E250" s="27" t="s">
        <v>536</v>
      </c>
      <c r="F250" s="264">
        <v>662</v>
      </c>
      <c r="G250" s="160"/>
    </row>
    <row r="251" spans="1:9" s="27" customFormat="1" ht="28.5" customHeight="1">
      <c r="A251" s="157"/>
      <c r="B251" s="103"/>
      <c r="C251" s="36"/>
      <c r="D251" s="36" t="s">
        <v>2</v>
      </c>
      <c r="E251" s="27" t="s">
        <v>380</v>
      </c>
      <c r="F251" s="159"/>
      <c r="G251" s="160">
        <v>210</v>
      </c>
    </row>
    <row r="252" spans="1:9" s="27" customFormat="1" ht="28.5" customHeight="1">
      <c r="A252" s="157"/>
      <c r="B252" s="103"/>
      <c r="C252" s="36"/>
      <c r="D252" s="36"/>
      <c r="E252" s="27" t="s">
        <v>455</v>
      </c>
      <c r="F252" s="159"/>
      <c r="G252" s="160">
        <v>40</v>
      </c>
      <c r="H252" s="28"/>
      <c r="I252" s="28"/>
    </row>
    <row r="253" spans="1:9" s="27" customFormat="1" ht="28.5" customHeight="1">
      <c r="A253" s="157"/>
      <c r="B253" s="103"/>
      <c r="C253" s="36"/>
      <c r="D253" s="36"/>
      <c r="E253" s="27" t="s">
        <v>382</v>
      </c>
      <c r="F253" s="159"/>
      <c r="G253" s="160">
        <v>118</v>
      </c>
    </row>
    <row r="254" spans="1:9" s="27" customFormat="1" ht="28.5" customHeight="1">
      <c r="A254" s="157"/>
      <c r="B254" s="103"/>
      <c r="D254" s="327"/>
      <c r="E254" s="27" t="s">
        <v>386</v>
      </c>
      <c r="F254" s="159">
        <v>1814</v>
      </c>
      <c r="G254" s="160">
        <v>80</v>
      </c>
    </row>
    <row r="255" spans="1:9" s="27" customFormat="1" ht="28.5" customHeight="1">
      <c r="A255" s="157"/>
      <c r="B255" s="103"/>
      <c r="D255" s="327"/>
      <c r="E255" s="27" t="s">
        <v>731</v>
      </c>
      <c r="F255" s="264">
        <v>72</v>
      </c>
      <c r="G255" s="160"/>
      <c r="H255" s="28"/>
      <c r="I255" s="28"/>
    </row>
    <row r="256" spans="1:9" s="27" customFormat="1" ht="28.5" customHeight="1">
      <c r="A256" s="157"/>
      <c r="B256" s="103"/>
      <c r="D256" s="327"/>
      <c r="E256" s="27" t="s">
        <v>414</v>
      </c>
      <c r="F256" s="159">
        <v>164</v>
      </c>
      <c r="G256" s="160"/>
    </row>
    <row r="257" spans="1:9" s="27" customFormat="1" ht="28.5" customHeight="1">
      <c r="A257" s="157"/>
      <c r="B257" s="103"/>
      <c r="D257" s="327" t="s">
        <v>176</v>
      </c>
      <c r="E257" s="27" t="s">
        <v>381</v>
      </c>
      <c r="F257" s="159">
        <v>430</v>
      </c>
      <c r="G257" s="160"/>
    </row>
    <row r="258" spans="1:9" s="27" customFormat="1" ht="28.5" customHeight="1">
      <c r="A258" s="157"/>
      <c r="B258" s="103"/>
      <c r="D258" s="327" t="s">
        <v>148</v>
      </c>
      <c r="E258" s="27" t="s">
        <v>148</v>
      </c>
      <c r="F258" s="159">
        <v>20</v>
      </c>
      <c r="G258" s="160"/>
    </row>
    <row r="259" spans="1:9" s="27" customFormat="1" ht="28.5" customHeight="1">
      <c r="A259" s="157"/>
      <c r="B259" s="103"/>
      <c r="D259" s="327" t="s">
        <v>550</v>
      </c>
      <c r="E259" s="27" t="s">
        <v>551</v>
      </c>
      <c r="F259" s="159">
        <v>54</v>
      </c>
      <c r="G259" s="160"/>
    </row>
    <row r="260" spans="1:9" s="27" customFormat="1" ht="28.5" customHeight="1">
      <c r="A260" s="157"/>
      <c r="B260" s="103"/>
      <c r="D260" s="327" t="s">
        <v>548</v>
      </c>
      <c r="E260" s="27" t="s">
        <v>549</v>
      </c>
      <c r="F260" s="159"/>
      <c r="G260" s="160">
        <v>526</v>
      </c>
      <c r="H260" s="28"/>
      <c r="I260" s="28"/>
    </row>
    <row r="261" spans="1:9" s="27" customFormat="1" ht="28.5" customHeight="1">
      <c r="A261" s="157"/>
      <c r="B261" s="355"/>
      <c r="D261" s="250" t="s">
        <v>515</v>
      </c>
      <c r="E261" s="27" t="s">
        <v>518</v>
      </c>
      <c r="F261" s="264"/>
      <c r="G261" s="160">
        <v>160</v>
      </c>
      <c r="H261" s="28"/>
      <c r="I261" s="28"/>
    </row>
    <row r="262" spans="1:9" s="27" customFormat="1" ht="28.5" customHeight="1">
      <c r="A262" s="157"/>
      <c r="B262" s="270"/>
      <c r="C262" s="289"/>
      <c r="D262" s="285" t="s">
        <v>415</v>
      </c>
      <c r="E262" s="27" t="s">
        <v>520</v>
      </c>
      <c r="F262" s="264"/>
      <c r="G262" s="160">
        <v>20</v>
      </c>
      <c r="H262" s="28"/>
      <c r="I262" s="28"/>
    </row>
    <row r="263" spans="1:9" s="27" customFormat="1" ht="28.5" customHeight="1">
      <c r="A263" s="163"/>
      <c r="B263" s="578" t="s">
        <v>110</v>
      </c>
      <c r="C263" s="579"/>
      <c r="D263" s="115"/>
      <c r="E263" s="116"/>
      <c r="F263" s="117">
        <f>SUM(F213:F262)</f>
        <v>6934</v>
      </c>
      <c r="G263" s="170">
        <f>SUM(G213:G262)</f>
        <v>4448</v>
      </c>
    </row>
    <row r="264" spans="1:9" s="27" customFormat="1" ht="28.5" customHeight="1">
      <c r="A264" s="164" t="s">
        <v>89</v>
      </c>
      <c r="B264" s="99">
        <v>481</v>
      </c>
      <c r="C264" s="165" t="s">
        <v>9</v>
      </c>
      <c r="D264" s="165" t="s">
        <v>0</v>
      </c>
      <c r="E264" s="100" t="s">
        <v>393</v>
      </c>
      <c r="F264" s="102">
        <v>3010</v>
      </c>
      <c r="G264" s="166"/>
    </row>
    <row r="265" spans="1:9" s="27" customFormat="1" ht="28.5" customHeight="1">
      <c r="A265" s="164"/>
      <c r="B265" s="103"/>
      <c r="C265" s="36"/>
      <c r="D265" s="36"/>
      <c r="E265" s="27" t="s">
        <v>506</v>
      </c>
      <c r="F265" s="159">
        <v>2050</v>
      </c>
      <c r="G265" s="160"/>
    </row>
    <row r="266" spans="1:9" s="27" customFormat="1" ht="28.5" customHeight="1">
      <c r="A266" s="164"/>
      <c r="B266" s="103"/>
      <c r="C266" s="36"/>
      <c r="D266" s="36"/>
      <c r="E266" s="27" t="s">
        <v>507</v>
      </c>
      <c r="F266" s="159">
        <v>3150</v>
      </c>
      <c r="G266" s="160"/>
    </row>
    <row r="267" spans="1:9" s="27" customFormat="1" ht="28.5" customHeight="1">
      <c r="A267" s="164"/>
      <c r="B267" s="103"/>
      <c r="C267" s="36"/>
      <c r="D267" s="36"/>
      <c r="E267" s="27" t="s">
        <v>391</v>
      </c>
      <c r="F267" s="159">
        <v>19685</v>
      </c>
      <c r="G267" s="160"/>
      <c r="H267" s="28"/>
      <c r="I267" s="28"/>
    </row>
    <row r="268" spans="1:9" s="27" customFormat="1" ht="28.5" customHeight="1">
      <c r="A268" s="164"/>
      <c r="B268" s="103"/>
      <c r="C268" s="36"/>
      <c r="D268" s="36" t="s">
        <v>147</v>
      </c>
      <c r="E268" s="27" t="s">
        <v>384</v>
      </c>
      <c r="F268" s="264">
        <v>8021</v>
      </c>
      <c r="G268" s="160"/>
    </row>
    <row r="269" spans="1:9" s="27" customFormat="1" ht="28.5" customHeight="1">
      <c r="A269" s="164"/>
      <c r="B269" s="103"/>
      <c r="C269" s="36"/>
      <c r="D269" s="36"/>
      <c r="E269" s="27" t="s">
        <v>734</v>
      </c>
      <c r="F269" s="159">
        <v>3000</v>
      </c>
      <c r="G269" s="160"/>
      <c r="H269" s="282"/>
      <c r="I269" s="282"/>
    </row>
    <row r="270" spans="1:9" s="27" customFormat="1" ht="28.5" customHeight="1">
      <c r="A270" s="164"/>
      <c r="B270" s="103"/>
      <c r="C270" s="36"/>
      <c r="D270" s="36" t="s">
        <v>552</v>
      </c>
      <c r="E270" s="27" t="s">
        <v>554</v>
      </c>
      <c r="F270" s="264">
        <v>15046</v>
      </c>
      <c r="G270" s="160"/>
    </row>
    <row r="271" spans="1:9" s="27" customFormat="1" ht="28.5" customHeight="1">
      <c r="A271" s="164"/>
      <c r="B271" s="103"/>
      <c r="C271" s="36"/>
      <c r="D271" s="36"/>
      <c r="E271" s="27" t="s">
        <v>735</v>
      </c>
      <c r="F271" s="264">
        <v>4910</v>
      </c>
      <c r="G271" s="160"/>
    </row>
    <row r="272" spans="1:9" s="27" customFormat="1" ht="28.5" customHeight="1">
      <c r="A272" s="164"/>
      <c r="B272" s="103"/>
      <c r="C272" s="36"/>
      <c r="D272" s="36"/>
      <c r="E272" s="27" t="s">
        <v>519</v>
      </c>
      <c r="F272" s="264">
        <v>4852</v>
      </c>
      <c r="G272" s="160"/>
    </row>
    <row r="273" spans="1:9" s="27" customFormat="1" ht="28.5" customHeight="1">
      <c r="A273" s="164"/>
      <c r="B273" s="103"/>
      <c r="C273" s="36"/>
      <c r="D273" s="36"/>
      <c r="E273" s="27" t="s">
        <v>180</v>
      </c>
      <c r="F273" s="159">
        <v>4920</v>
      </c>
      <c r="G273" s="160"/>
      <c r="H273" s="28"/>
      <c r="I273" s="28"/>
    </row>
    <row r="274" spans="1:9" s="27" customFormat="1" ht="28.5" customHeight="1">
      <c r="A274" s="164"/>
      <c r="B274" s="261">
        <v>491</v>
      </c>
      <c r="C274" s="262" t="s">
        <v>10</v>
      </c>
      <c r="D274" s="262" t="s">
        <v>555</v>
      </c>
      <c r="E274" s="263" t="s">
        <v>556</v>
      </c>
      <c r="F274" s="259">
        <v>560</v>
      </c>
      <c r="G274" s="356"/>
    </row>
    <row r="275" spans="1:9" s="27" customFormat="1" ht="28.5" customHeight="1">
      <c r="A275" s="157"/>
      <c r="B275" s="103"/>
      <c r="C275" s="36"/>
      <c r="D275" s="36" t="s">
        <v>738</v>
      </c>
      <c r="E275" s="27" t="s">
        <v>382</v>
      </c>
      <c r="F275" s="159">
        <v>120</v>
      </c>
      <c r="G275" s="160"/>
    </row>
    <row r="276" spans="1:9" s="27" customFormat="1" ht="28.5" customHeight="1">
      <c r="A276" s="157"/>
      <c r="B276" s="103"/>
      <c r="C276" s="36"/>
      <c r="D276" s="36"/>
      <c r="E276" s="27" t="s">
        <v>386</v>
      </c>
      <c r="F276" s="159">
        <v>540</v>
      </c>
      <c r="G276" s="160"/>
    </row>
    <row r="277" spans="1:9" s="27" customFormat="1" ht="28.5" customHeight="1">
      <c r="A277" s="157"/>
      <c r="B277" s="103"/>
      <c r="C277" s="36"/>
      <c r="D277" s="36"/>
      <c r="E277" s="27" t="s">
        <v>528</v>
      </c>
      <c r="F277" s="159"/>
      <c r="G277" s="160">
        <v>18</v>
      </c>
    </row>
    <row r="278" spans="1:9" s="27" customFormat="1" ht="28.5" customHeight="1">
      <c r="A278" s="157"/>
      <c r="B278" s="103"/>
      <c r="C278" s="36"/>
      <c r="D278" s="36" t="s">
        <v>176</v>
      </c>
      <c r="E278" s="27" t="s">
        <v>381</v>
      </c>
      <c r="F278" s="159">
        <v>280</v>
      </c>
      <c r="G278" s="160"/>
    </row>
    <row r="279" spans="1:9" s="27" customFormat="1" ht="28.5" customHeight="1">
      <c r="A279" s="157"/>
      <c r="B279" s="103"/>
      <c r="C279" s="36"/>
      <c r="D279" s="36" t="s">
        <v>149</v>
      </c>
      <c r="E279" s="27" t="s">
        <v>158</v>
      </c>
      <c r="F279" s="264">
        <v>20</v>
      </c>
      <c r="G279" s="160"/>
    </row>
    <row r="280" spans="1:9" s="27" customFormat="1" ht="28.5" customHeight="1">
      <c r="A280" s="157"/>
      <c r="B280" s="103"/>
      <c r="C280" s="36"/>
      <c r="D280" s="250" t="s">
        <v>151</v>
      </c>
      <c r="E280" s="27" t="s">
        <v>551</v>
      </c>
      <c r="F280" s="264">
        <v>300</v>
      </c>
      <c r="G280" s="160"/>
    </row>
    <row r="281" spans="1:9" s="27" customFormat="1" ht="28.5" customHeight="1">
      <c r="A281" s="157"/>
      <c r="B281" s="104"/>
      <c r="C281" s="38"/>
      <c r="D281" s="105" t="s">
        <v>152</v>
      </c>
      <c r="E281" s="39" t="s">
        <v>326</v>
      </c>
      <c r="F281" s="106">
        <v>160</v>
      </c>
      <c r="G281" s="161"/>
      <c r="H281" s="28"/>
      <c r="I281" s="28"/>
    </row>
    <row r="282" spans="1:9" s="27" customFormat="1" ht="28.5" customHeight="1">
      <c r="A282" s="157"/>
      <c r="B282" s="103">
        <v>501</v>
      </c>
      <c r="C282" s="36" t="s">
        <v>558</v>
      </c>
      <c r="D282" s="36" t="s">
        <v>705</v>
      </c>
      <c r="E282" s="27" t="s">
        <v>706</v>
      </c>
      <c r="F282" s="159"/>
      <c r="G282" s="160">
        <v>36</v>
      </c>
    </row>
    <row r="283" spans="1:9" s="27" customFormat="1" ht="28.5" customHeight="1">
      <c r="A283" s="157"/>
      <c r="B283" s="103"/>
      <c r="C283" s="36"/>
      <c r="D283" s="36" t="s">
        <v>152</v>
      </c>
      <c r="E283" s="27" t="s">
        <v>492</v>
      </c>
      <c r="F283" s="159"/>
      <c r="G283" s="160">
        <v>20</v>
      </c>
    </row>
    <row r="284" spans="1:9" s="27" customFormat="1" ht="28.5" customHeight="1">
      <c r="A284" s="157"/>
      <c r="B284" s="103"/>
      <c r="C284" s="36"/>
      <c r="D284" s="36" t="s">
        <v>323</v>
      </c>
      <c r="E284" s="27" t="s">
        <v>338</v>
      </c>
      <c r="F284" s="264"/>
      <c r="G284" s="160">
        <v>504</v>
      </c>
    </row>
    <row r="285" spans="1:9" s="27" customFormat="1" ht="28.5" customHeight="1">
      <c r="A285" s="157"/>
      <c r="B285" s="103"/>
      <c r="C285" s="36"/>
      <c r="D285" s="36" t="s">
        <v>156</v>
      </c>
      <c r="E285" s="27" t="s">
        <v>164</v>
      </c>
      <c r="F285" s="264"/>
      <c r="G285" s="160">
        <v>428</v>
      </c>
    </row>
    <row r="286" spans="1:9" s="27" customFormat="1" ht="28.5" customHeight="1">
      <c r="A286" s="157"/>
      <c r="B286" s="103"/>
      <c r="C286" s="36"/>
      <c r="D286" s="36" t="s">
        <v>737</v>
      </c>
      <c r="E286" s="27" t="s">
        <v>557</v>
      </c>
      <c r="F286" s="159"/>
      <c r="G286" s="160">
        <v>20</v>
      </c>
    </row>
    <row r="287" spans="1:9" s="27" customFormat="1" ht="28.5" customHeight="1">
      <c r="A287" s="157"/>
      <c r="B287" s="104"/>
      <c r="C287" s="513"/>
      <c r="D287" s="513"/>
      <c r="E287" s="514" t="s">
        <v>736</v>
      </c>
      <c r="F287" s="294"/>
      <c r="G287" s="515">
        <v>144</v>
      </c>
      <c r="H287" s="28"/>
      <c r="I287" s="28"/>
    </row>
    <row r="288" spans="1:9" s="27" customFormat="1" ht="28.5" customHeight="1">
      <c r="A288" s="164" t="s">
        <v>89</v>
      </c>
      <c r="B288" s="355">
        <v>521</v>
      </c>
      <c r="C288" s="110" t="s">
        <v>93</v>
      </c>
      <c r="D288" s="36" t="s">
        <v>0</v>
      </c>
      <c r="E288" s="27" t="s">
        <v>391</v>
      </c>
      <c r="F288" s="328">
        <v>944</v>
      </c>
      <c r="G288" s="160"/>
      <c r="H288" s="28"/>
      <c r="I288" s="28"/>
    </row>
    <row r="289" spans="1:9" s="27" customFormat="1" ht="28.5" customHeight="1">
      <c r="A289" s="157"/>
      <c r="B289" s="103"/>
      <c r="C289" s="110"/>
      <c r="D289" s="36" t="s">
        <v>2</v>
      </c>
      <c r="E289" s="27" t="s">
        <v>380</v>
      </c>
      <c r="F289" s="159"/>
      <c r="G289" s="160">
        <v>36</v>
      </c>
    </row>
    <row r="290" spans="1:9" s="27" customFormat="1" ht="28.5" customHeight="1">
      <c r="A290" s="157"/>
      <c r="B290" s="103"/>
      <c r="C290" s="110"/>
      <c r="D290" s="158"/>
      <c r="E290" s="27" t="s">
        <v>382</v>
      </c>
      <c r="F290" s="159"/>
      <c r="G290" s="160">
        <v>358</v>
      </c>
    </row>
    <row r="291" spans="1:9" s="27" customFormat="1" ht="28.5" customHeight="1">
      <c r="A291" s="157"/>
      <c r="B291" s="103"/>
      <c r="C291" s="110"/>
      <c r="D291" s="36"/>
      <c r="E291" s="27" t="s">
        <v>729</v>
      </c>
      <c r="F291" s="264"/>
      <c r="G291" s="160">
        <v>18</v>
      </c>
    </row>
    <row r="292" spans="1:9" s="27" customFormat="1" ht="28.5" customHeight="1">
      <c r="A292" s="157"/>
      <c r="B292" s="103"/>
      <c r="C292" s="110"/>
      <c r="D292" s="36"/>
      <c r="E292" s="27" t="s">
        <v>383</v>
      </c>
      <c r="F292" s="159"/>
      <c r="G292" s="160">
        <v>540</v>
      </c>
      <c r="H292" s="28"/>
      <c r="I292" s="28"/>
    </row>
    <row r="293" spans="1:9" s="27" customFormat="1" ht="28.5" customHeight="1">
      <c r="A293" s="157"/>
      <c r="B293" s="103"/>
      <c r="C293" s="110"/>
      <c r="D293" s="36"/>
      <c r="E293" s="27" t="s">
        <v>385</v>
      </c>
      <c r="F293" s="159"/>
      <c r="G293" s="160">
        <v>20</v>
      </c>
    </row>
    <row r="294" spans="1:9" s="27" customFormat="1" ht="28.5" customHeight="1">
      <c r="A294" s="157"/>
      <c r="B294" s="103"/>
      <c r="C294" s="110"/>
      <c r="D294" s="36" t="s">
        <v>559</v>
      </c>
      <c r="E294" s="27" t="s">
        <v>560</v>
      </c>
      <c r="F294" s="264"/>
      <c r="G294" s="160">
        <v>574</v>
      </c>
    </row>
    <row r="295" spans="1:9" s="27" customFormat="1" ht="28.5" customHeight="1">
      <c r="A295" s="157"/>
      <c r="B295" s="103"/>
      <c r="C295" s="110"/>
      <c r="D295" s="36" t="s">
        <v>409</v>
      </c>
      <c r="E295" s="27" t="s">
        <v>189</v>
      </c>
      <c r="F295" s="159"/>
      <c r="G295" s="160">
        <v>108</v>
      </c>
    </row>
    <row r="296" spans="1:9" s="27" customFormat="1" ht="28.5" customHeight="1">
      <c r="A296" s="157"/>
      <c r="B296" s="103"/>
      <c r="C296" s="110"/>
      <c r="D296" s="36" t="s">
        <v>149</v>
      </c>
      <c r="E296" s="27" t="s">
        <v>158</v>
      </c>
      <c r="F296" s="159">
        <v>40</v>
      </c>
      <c r="G296" s="160">
        <v>278</v>
      </c>
    </row>
    <row r="297" spans="1:9" s="27" customFormat="1" ht="28.5" customHeight="1">
      <c r="A297" s="157"/>
      <c r="B297" s="103"/>
      <c r="C297" s="110"/>
      <c r="D297" s="36" t="s">
        <v>552</v>
      </c>
      <c r="E297" s="27" t="s">
        <v>553</v>
      </c>
      <c r="F297" s="264"/>
      <c r="G297" s="160">
        <v>182</v>
      </c>
    </row>
    <row r="298" spans="1:9" s="27" customFormat="1" ht="28.5" customHeight="1">
      <c r="A298" s="157"/>
      <c r="B298" s="104"/>
      <c r="C298" s="283"/>
      <c r="D298" s="38"/>
      <c r="E298" s="39" t="s">
        <v>492</v>
      </c>
      <c r="F298" s="106"/>
      <c r="G298" s="161">
        <v>40</v>
      </c>
      <c r="H298" s="28"/>
      <c r="I298" s="28"/>
    </row>
    <row r="299" spans="1:9" s="27" customFormat="1" ht="28.5" customHeight="1">
      <c r="A299" s="157"/>
      <c r="B299" s="103">
        <v>531</v>
      </c>
      <c r="C299" s="36" t="s">
        <v>301</v>
      </c>
      <c r="D299" s="36" t="s">
        <v>686</v>
      </c>
      <c r="E299" s="27" t="s">
        <v>391</v>
      </c>
      <c r="F299" s="264"/>
      <c r="G299" s="160">
        <v>18</v>
      </c>
    </row>
    <row r="300" spans="1:9" s="27" customFormat="1" ht="28.5" customHeight="1">
      <c r="A300" s="157"/>
      <c r="B300" s="103"/>
      <c r="C300" s="36"/>
      <c r="D300" s="36" t="s">
        <v>687</v>
      </c>
      <c r="E300" s="27" t="s">
        <v>386</v>
      </c>
      <c r="F300" s="264"/>
      <c r="G300" s="160">
        <v>148</v>
      </c>
      <c r="H300" s="28"/>
      <c r="I300" s="28"/>
    </row>
    <row r="301" spans="1:9" s="27" customFormat="1" ht="28.5" customHeight="1">
      <c r="A301" s="157"/>
      <c r="B301" s="578" t="s">
        <v>110</v>
      </c>
      <c r="C301" s="579"/>
      <c r="D301" s="115"/>
      <c r="E301" s="116"/>
      <c r="F301" s="117">
        <f>SUM(F264:F300)</f>
        <v>71608</v>
      </c>
      <c r="G301" s="170">
        <f>SUM(G264:G300)</f>
        <v>3490</v>
      </c>
    </row>
    <row r="302" spans="1:9" s="27" customFormat="1" ht="28.5" customHeight="1" thickBot="1">
      <c r="A302" s="175" t="s">
        <v>405</v>
      </c>
      <c r="B302" s="176"/>
      <c r="C302" s="176"/>
      <c r="D302" s="176"/>
      <c r="E302" s="303"/>
      <c r="F302" s="177">
        <f>F20+F39+F56+F122+F163+F212+F263+F301</f>
        <v>96312</v>
      </c>
      <c r="G302" s="178">
        <f>G20+G39+G56+G122+G163+G212+G263+G301</f>
        <v>1712081</v>
      </c>
      <c r="I302" s="28"/>
    </row>
    <row r="303" spans="1:9" s="27" customFormat="1" ht="28.5" customHeight="1">
      <c r="F303" s="29"/>
      <c r="G303" s="29"/>
    </row>
    <row r="304" spans="1:9" s="27" customFormat="1" ht="28.5" customHeight="1">
      <c r="F304" s="29"/>
      <c r="G304" s="29"/>
      <c r="H304" s="28"/>
    </row>
    <row r="305" spans="1:9" s="27" customFormat="1" ht="28.5" customHeight="1">
      <c r="F305" s="29"/>
      <c r="G305" s="29"/>
      <c r="H305" s="28"/>
    </row>
    <row r="306" spans="1:9" s="27" customFormat="1" ht="28.5" customHeight="1">
      <c r="A306" s="8"/>
      <c r="B306" s="8"/>
      <c r="C306" s="8"/>
      <c r="D306" s="8"/>
      <c r="E306" s="8"/>
      <c r="F306" s="11"/>
      <c r="G306" s="11"/>
      <c r="I306" s="28"/>
    </row>
    <row r="307" spans="1:9" s="27" customFormat="1" ht="28.5" customHeight="1">
      <c r="A307" s="8"/>
      <c r="B307" s="8"/>
      <c r="C307" s="8"/>
      <c r="D307" s="8"/>
      <c r="E307" s="8"/>
      <c r="F307" s="11"/>
      <c r="G307" s="11"/>
    </row>
    <row r="308" spans="1:9" s="27" customFormat="1" ht="28.5" customHeight="1">
      <c r="A308" s="8"/>
      <c r="B308" s="8"/>
      <c r="C308" s="8"/>
      <c r="D308" s="8"/>
      <c r="E308" s="8"/>
      <c r="F308" s="11"/>
      <c r="G308" s="11"/>
    </row>
    <row r="309" spans="1:9" s="27" customFormat="1" ht="28.5" customHeight="1">
      <c r="A309" s="8"/>
      <c r="B309" s="8"/>
      <c r="C309" s="8"/>
      <c r="D309" s="8"/>
      <c r="E309" s="8"/>
      <c r="F309" s="11"/>
      <c r="G309" s="11"/>
    </row>
    <row r="310" spans="1:9" s="27" customFormat="1" ht="28.5" customHeight="1">
      <c r="A310" s="8"/>
      <c r="B310" s="8"/>
      <c r="C310" s="8"/>
      <c r="D310" s="8"/>
      <c r="E310" s="8"/>
      <c r="F310" s="11"/>
      <c r="G310" s="11"/>
    </row>
    <row r="311" spans="1:9" s="27" customFormat="1" ht="28.5" customHeight="1">
      <c r="A311" s="8"/>
      <c r="B311" s="8"/>
      <c r="C311" s="8"/>
      <c r="D311" s="8"/>
      <c r="E311" s="8"/>
      <c r="F311" s="11"/>
      <c r="G311" s="11"/>
    </row>
    <row r="312" spans="1:9" s="27" customFormat="1" ht="28.5" customHeight="1">
      <c r="A312" s="8"/>
      <c r="B312" s="8"/>
      <c r="C312" s="8"/>
      <c r="D312" s="8"/>
      <c r="E312" s="8"/>
      <c r="F312" s="11"/>
      <c r="G312" s="11"/>
    </row>
    <row r="313" spans="1:9" s="27" customFormat="1" ht="28.5" customHeight="1">
      <c r="A313" s="8"/>
      <c r="B313" s="8"/>
      <c r="C313" s="8"/>
      <c r="D313" s="8"/>
      <c r="E313" s="8"/>
      <c r="F313" s="11"/>
      <c r="G313" s="11"/>
    </row>
    <row r="314" spans="1:9" s="27" customFormat="1" ht="28.5" customHeight="1">
      <c r="A314" s="8"/>
      <c r="B314" s="8"/>
      <c r="C314" s="8"/>
      <c r="D314" s="8"/>
      <c r="E314" s="8"/>
      <c r="F314" s="11"/>
      <c r="G314" s="11"/>
    </row>
    <row r="315" spans="1:9" s="27" customFormat="1" ht="28.5" customHeight="1">
      <c r="A315" s="8"/>
      <c r="B315" s="8"/>
      <c r="C315" s="8"/>
      <c r="D315" s="8"/>
      <c r="E315" s="8"/>
      <c r="F315" s="11"/>
      <c r="G315" s="11"/>
    </row>
    <row r="316" spans="1:9" s="27" customFormat="1" ht="28.5" customHeight="1">
      <c r="A316" s="8"/>
      <c r="B316" s="8"/>
      <c r="C316" s="8"/>
      <c r="D316" s="8"/>
      <c r="E316" s="8"/>
      <c r="F316" s="11"/>
      <c r="G316" s="11"/>
    </row>
    <row r="317" spans="1:9" s="27" customFormat="1" ht="28.5" customHeight="1">
      <c r="A317" s="8"/>
      <c r="B317" s="8"/>
      <c r="C317" s="8"/>
      <c r="D317" s="8"/>
      <c r="E317" s="8"/>
      <c r="F317" s="11"/>
      <c r="G317" s="11"/>
      <c r="H317" s="28"/>
    </row>
    <row r="318" spans="1:9" s="27" customFormat="1" ht="28.5" customHeight="1">
      <c r="A318" s="8"/>
      <c r="B318" s="8"/>
      <c r="C318" s="8"/>
      <c r="D318" s="8"/>
      <c r="E318" s="8"/>
      <c r="F318" s="11"/>
      <c r="G318" s="11"/>
    </row>
    <row r="319" spans="1:9" s="27" customFormat="1" ht="28.5" customHeight="1">
      <c r="A319" s="8"/>
      <c r="B319" s="8"/>
      <c r="C319" s="8"/>
      <c r="D319" s="8"/>
      <c r="E319" s="8"/>
      <c r="F319" s="11"/>
      <c r="G319" s="11"/>
      <c r="I319" s="28"/>
    </row>
    <row r="320" spans="1:9" s="27" customFormat="1" ht="28.5" customHeight="1">
      <c r="A320" s="8"/>
      <c r="B320" s="8"/>
      <c r="C320" s="8"/>
      <c r="D320" s="8"/>
      <c r="E320" s="8"/>
      <c r="F320" s="11"/>
      <c r="G320" s="11"/>
    </row>
    <row r="321" spans="1:9" s="27" customFormat="1" ht="28.5" customHeight="1">
      <c r="A321" s="8"/>
      <c r="B321" s="8"/>
      <c r="C321" s="8"/>
      <c r="D321" s="8"/>
      <c r="E321" s="8"/>
      <c r="F321" s="11"/>
      <c r="G321" s="11"/>
    </row>
    <row r="322" spans="1:9" s="27" customFormat="1" ht="28.5" customHeight="1">
      <c r="A322" s="8"/>
      <c r="B322" s="8"/>
      <c r="C322" s="8"/>
      <c r="D322" s="8"/>
      <c r="E322" s="8"/>
      <c r="F322" s="11"/>
      <c r="G322" s="11"/>
    </row>
    <row r="323" spans="1:9" s="27" customFormat="1" ht="28.5" customHeight="1">
      <c r="A323" s="8"/>
      <c r="B323" s="8"/>
      <c r="C323" s="8"/>
      <c r="D323" s="8"/>
      <c r="E323" s="8"/>
      <c r="F323" s="11"/>
      <c r="G323" s="11"/>
    </row>
    <row r="324" spans="1:9" s="27" customFormat="1" ht="28.5" customHeight="1">
      <c r="A324" s="8"/>
      <c r="B324" s="8"/>
      <c r="C324" s="8"/>
      <c r="D324" s="8"/>
      <c r="E324" s="8"/>
      <c r="F324" s="11"/>
      <c r="G324" s="11"/>
    </row>
    <row r="325" spans="1:9" s="27" customFormat="1" ht="28.5" customHeight="1">
      <c r="A325" s="8"/>
      <c r="B325" s="8"/>
      <c r="C325" s="8"/>
      <c r="D325" s="8"/>
      <c r="E325" s="8"/>
      <c r="F325" s="11"/>
      <c r="G325" s="11"/>
    </row>
    <row r="326" spans="1:9" s="27" customFormat="1" ht="28.5" customHeight="1">
      <c r="A326" s="8"/>
      <c r="B326" s="8"/>
      <c r="C326" s="8"/>
      <c r="D326" s="8"/>
      <c r="E326" s="8"/>
      <c r="F326" s="11"/>
      <c r="G326" s="11"/>
    </row>
    <row r="327" spans="1:9" s="27" customFormat="1" ht="28.5" customHeight="1">
      <c r="A327" s="8"/>
      <c r="B327" s="8"/>
      <c r="C327" s="8"/>
      <c r="D327" s="8"/>
      <c r="E327" s="8"/>
      <c r="F327" s="11"/>
      <c r="G327" s="11"/>
    </row>
    <row r="328" spans="1:9" s="27" customFormat="1" ht="28.5" customHeight="1">
      <c r="A328" s="8"/>
      <c r="B328" s="8"/>
      <c r="C328" s="8"/>
      <c r="D328" s="8"/>
      <c r="E328" s="8"/>
      <c r="F328" s="11"/>
      <c r="G328" s="11"/>
    </row>
    <row r="329" spans="1:9" s="27" customFormat="1" ht="28.5" customHeight="1">
      <c r="A329" s="8"/>
      <c r="B329" s="8"/>
      <c r="C329" s="8"/>
      <c r="D329" s="8"/>
      <c r="E329" s="8"/>
      <c r="F329" s="11"/>
      <c r="G329" s="11"/>
    </row>
    <row r="330" spans="1:9" s="27" customFormat="1" ht="28.5" customHeight="1">
      <c r="A330" s="8"/>
      <c r="B330" s="8"/>
      <c r="C330" s="8"/>
      <c r="D330" s="8"/>
      <c r="E330" s="8"/>
      <c r="F330" s="11"/>
      <c r="G330" s="11"/>
    </row>
    <row r="331" spans="1:9" s="27" customFormat="1" ht="28.5" customHeight="1">
      <c r="A331" s="8"/>
      <c r="B331" s="8"/>
      <c r="C331" s="8"/>
      <c r="D331" s="8"/>
      <c r="E331" s="8"/>
      <c r="F331" s="11"/>
      <c r="G331" s="11"/>
      <c r="H331" s="28"/>
    </row>
    <row r="332" spans="1:9" s="27" customFormat="1" ht="28.5" customHeight="1">
      <c r="A332" s="8"/>
      <c r="B332" s="8"/>
      <c r="C332" s="8"/>
      <c r="D332" s="8"/>
      <c r="E332" s="8"/>
      <c r="F332" s="11"/>
      <c r="G332" s="11"/>
      <c r="I332" s="28"/>
    </row>
    <row r="333" spans="1:9" s="27" customFormat="1" ht="28.5" customHeight="1">
      <c r="A333" s="8"/>
      <c r="B333" s="8"/>
      <c r="C333" s="8"/>
      <c r="D333" s="8"/>
      <c r="E333" s="8"/>
      <c r="F333" s="11"/>
      <c r="G333" s="11"/>
    </row>
    <row r="334" spans="1:9" s="27" customFormat="1" ht="28.5" customHeight="1">
      <c r="A334" s="8"/>
      <c r="B334" s="8"/>
      <c r="C334" s="8"/>
      <c r="D334" s="8"/>
      <c r="E334" s="8"/>
      <c r="F334" s="11"/>
      <c r="G334" s="11"/>
    </row>
    <row r="335" spans="1:9" s="27" customFormat="1" ht="28.5" customHeight="1">
      <c r="A335" s="8"/>
      <c r="B335" s="8"/>
      <c r="C335" s="8"/>
      <c r="D335" s="8"/>
      <c r="E335" s="8"/>
      <c r="F335" s="11"/>
      <c r="G335" s="11"/>
    </row>
    <row r="336" spans="1:9" s="27" customFormat="1" ht="28.5" customHeight="1">
      <c r="A336" s="8"/>
      <c r="B336" s="8"/>
      <c r="C336" s="8"/>
      <c r="D336" s="8"/>
      <c r="E336" s="8"/>
      <c r="F336" s="11"/>
      <c r="G336" s="11"/>
    </row>
    <row r="337" spans="1:9" s="27" customFormat="1" ht="28.5" customHeight="1">
      <c r="A337" s="8"/>
      <c r="B337" s="8"/>
      <c r="C337" s="8"/>
      <c r="D337" s="8"/>
      <c r="E337" s="8"/>
      <c r="F337" s="11"/>
      <c r="G337" s="11"/>
    </row>
    <row r="338" spans="1:9" s="27" customFormat="1" ht="28.5" customHeight="1">
      <c r="A338" s="8"/>
      <c r="B338" s="8"/>
      <c r="C338" s="8"/>
      <c r="D338" s="8"/>
      <c r="E338" s="8"/>
      <c r="F338" s="11"/>
      <c r="G338" s="11"/>
    </row>
    <row r="339" spans="1:9" s="27" customFormat="1" ht="28.5" customHeight="1">
      <c r="A339" s="8"/>
      <c r="B339" s="8"/>
      <c r="C339" s="8"/>
      <c r="D339" s="8"/>
      <c r="E339" s="8"/>
      <c r="F339" s="11"/>
      <c r="G339" s="11"/>
    </row>
    <row r="340" spans="1:9" s="27" customFormat="1" ht="28.5" customHeight="1">
      <c r="A340" s="8"/>
      <c r="B340" s="8"/>
      <c r="C340" s="8"/>
      <c r="D340" s="8"/>
      <c r="E340" s="8"/>
      <c r="F340" s="11"/>
      <c r="G340" s="11"/>
      <c r="H340" s="28"/>
    </row>
    <row r="341" spans="1:9" s="27" customFormat="1" ht="28.5" customHeight="1">
      <c r="A341" s="8"/>
      <c r="B341" s="8"/>
      <c r="C341" s="8"/>
      <c r="D341" s="8"/>
      <c r="E341" s="8"/>
      <c r="F341" s="11"/>
      <c r="G341" s="11"/>
    </row>
    <row r="342" spans="1:9" s="27" customFormat="1" ht="28.5" customHeight="1">
      <c r="A342" s="8"/>
      <c r="B342" s="8"/>
      <c r="C342" s="8"/>
      <c r="D342" s="8"/>
      <c r="E342" s="8"/>
      <c r="F342" s="11"/>
      <c r="G342" s="11"/>
    </row>
    <row r="343" spans="1:9" s="27" customFormat="1" ht="28.5" customHeight="1">
      <c r="A343" s="8"/>
      <c r="B343" s="8"/>
      <c r="C343" s="8"/>
      <c r="D343" s="8"/>
      <c r="E343" s="8"/>
      <c r="F343" s="11"/>
      <c r="G343" s="11"/>
    </row>
    <row r="344" spans="1:9" s="27" customFormat="1" ht="28.5" customHeight="1">
      <c r="A344" s="8"/>
      <c r="B344" s="8"/>
      <c r="C344" s="8"/>
      <c r="D344" s="8"/>
      <c r="E344" s="8"/>
      <c r="F344" s="11"/>
      <c r="G344" s="11"/>
    </row>
    <row r="345" spans="1:9" s="27" customFormat="1" ht="28.5" customHeight="1">
      <c r="A345" s="8"/>
      <c r="B345" s="8"/>
      <c r="C345" s="8"/>
      <c r="D345" s="8"/>
      <c r="E345" s="8"/>
      <c r="F345" s="11"/>
      <c r="G345" s="11"/>
    </row>
    <row r="346" spans="1:9" s="27" customFormat="1" ht="28.5" customHeight="1">
      <c r="A346" s="8"/>
      <c r="B346" s="8"/>
      <c r="C346" s="8"/>
      <c r="D346" s="8"/>
      <c r="E346" s="8"/>
      <c r="F346" s="11"/>
      <c r="G346" s="11"/>
      <c r="I346" s="28"/>
    </row>
    <row r="347" spans="1:9" s="27" customFormat="1" ht="28.5" customHeight="1">
      <c r="A347" s="8"/>
      <c r="B347" s="8"/>
      <c r="C347" s="8"/>
      <c r="D347" s="8"/>
      <c r="E347" s="8"/>
      <c r="F347" s="11"/>
      <c r="G347" s="11"/>
    </row>
    <row r="348" spans="1:9" s="27" customFormat="1" ht="28.5" customHeight="1">
      <c r="A348" s="8"/>
      <c r="B348" s="8"/>
      <c r="C348" s="8"/>
      <c r="D348" s="8"/>
      <c r="E348" s="8"/>
      <c r="F348" s="11"/>
      <c r="G348" s="11"/>
    </row>
    <row r="349" spans="1:9" s="27" customFormat="1" ht="28.5" customHeight="1">
      <c r="A349" s="8"/>
      <c r="B349" s="8"/>
      <c r="C349" s="8"/>
      <c r="D349" s="8"/>
      <c r="E349" s="8"/>
      <c r="F349" s="11"/>
      <c r="G349" s="11"/>
      <c r="H349" s="28"/>
    </row>
    <row r="350" spans="1:9" s="27" customFormat="1" ht="28.5" customHeight="1">
      <c r="A350" s="8"/>
      <c r="B350" s="8"/>
      <c r="C350" s="8"/>
      <c r="D350" s="8"/>
      <c r="E350" s="8"/>
      <c r="F350" s="11"/>
      <c r="G350" s="11"/>
    </row>
    <row r="351" spans="1:9" s="27" customFormat="1" ht="28.5" customHeight="1">
      <c r="A351" s="8"/>
      <c r="B351" s="8"/>
      <c r="C351" s="8"/>
      <c r="D351" s="8"/>
      <c r="E351" s="8"/>
      <c r="F351" s="11"/>
      <c r="G351" s="11"/>
    </row>
    <row r="352" spans="1:9" s="27" customFormat="1" ht="28.5" customHeight="1">
      <c r="A352" s="8"/>
      <c r="B352" s="8"/>
      <c r="C352" s="8"/>
      <c r="D352" s="8"/>
      <c r="E352" s="8"/>
      <c r="F352" s="11"/>
      <c r="G352" s="11"/>
    </row>
    <row r="353" spans="1:9" s="27" customFormat="1" ht="28.5" customHeight="1">
      <c r="A353" s="8"/>
      <c r="B353" s="8"/>
      <c r="C353" s="8"/>
      <c r="D353" s="8"/>
      <c r="E353" s="8"/>
      <c r="F353" s="11"/>
      <c r="G353" s="11"/>
    </row>
    <row r="354" spans="1:9" s="27" customFormat="1" ht="28.5" customHeight="1">
      <c r="A354" s="8"/>
      <c r="B354" s="8"/>
      <c r="C354" s="8"/>
      <c r="D354" s="8"/>
      <c r="E354" s="8"/>
      <c r="F354" s="11"/>
      <c r="G354" s="11"/>
      <c r="H354" s="28"/>
    </row>
    <row r="355" spans="1:9" s="27" customFormat="1" ht="28.5" customHeight="1">
      <c r="A355" s="8"/>
      <c r="B355" s="8"/>
      <c r="C355" s="8"/>
      <c r="D355" s="8"/>
      <c r="E355" s="8"/>
      <c r="F355" s="11"/>
      <c r="G355" s="11"/>
      <c r="H355" s="28"/>
      <c r="I355" s="28"/>
    </row>
    <row r="356" spans="1:9" s="27" customFormat="1" ht="28.5" customHeight="1">
      <c r="A356" s="8"/>
      <c r="B356" s="8"/>
      <c r="C356" s="8"/>
      <c r="D356" s="8"/>
      <c r="E356" s="8"/>
      <c r="F356" s="11"/>
      <c r="G356" s="11"/>
    </row>
    <row r="357" spans="1:9" s="27" customFormat="1" ht="28.5" customHeight="1">
      <c r="A357" s="8"/>
      <c r="B357" s="8"/>
      <c r="C357" s="8"/>
      <c r="D357" s="8"/>
      <c r="E357" s="8"/>
      <c r="F357" s="11"/>
      <c r="G357" s="11"/>
    </row>
    <row r="358" spans="1:9" s="27" customFormat="1" ht="28.5" customHeight="1">
      <c r="A358" s="8"/>
      <c r="B358" s="8"/>
      <c r="C358" s="8"/>
      <c r="D358" s="8"/>
      <c r="E358" s="8"/>
      <c r="F358" s="11"/>
      <c r="G358" s="11"/>
    </row>
    <row r="359" spans="1:9" s="27" customFormat="1" ht="28.5" customHeight="1">
      <c r="A359" s="8"/>
      <c r="B359" s="8"/>
      <c r="C359" s="8"/>
      <c r="D359" s="8"/>
      <c r="E359" s="8"/>
      <c r="F359" s="11"/>
      <c r="G359" s="11"/>
    </row>
    <row r="360" spans="1:9" s="27" customFormat="1" ht="28.5" customHeight="1">
      <c r="A360" s="8"/>
      <c r="B360" s="8"/>
      <c r="C360" s="8"/>
      <c r="D360" s="8"/>
      <c r="E360" s="8"/>
      <c r="F360" s="11"/>
      <c r="G360" s="11"/>
    </row>
    <row r="361" spans="1:9" s="27" customFormat="1" ht="28.5" customHeight="1">
      <c r="A361" s="8"/>
      <c r="B361" s="8"/>
      <c r="C361" s="8"/>
      <c r="D361" s="8"/>
      <c r="E361" s="8"/>
      <c r="F361" s="11"/>
      <c r="G361" s="11"/>
      <c r="H361" s="8"/>
    </row>
    <row r="362" spans="1:9" s="27" customFormat="1" ht="28.5" customHeight="1">
      <c r="A362" s="8"/>
      <c r="B362" s="8"/>
      <c r="C362" s="8"/>
      <c r="D362" s="8"/>
      <c r="E362" s="8"/>
      <c r="F362" s="11"/>
      <c r="G362" s="11"/>
      <c r="H362" s="8"/>
    </row>
    <row r="363" spans="1:9" s="27" customFormat="1" ht="28.5" customHeight="1">
      <c r="A363" s="8"/>
      <c r="B363" s="8"/>
      <c r="C363" s="8"/>
      <c r="D363" s="8"/>
      <c r="E363" s="8"/>
      <c r="F363" s="11"/>
      <c r="G363" s="11"/>
      <c r="H363" s="8"/>
    </row>
    <row r="364" spans="1:9" s="27" customFormat="1" ht="28.5" customHeight="1">
      <c r="A364" s="8"/>
      <c r="B364" s="8"/>
      <c r="C364" s="8"/>
      <c r="D364" s="8"/>
      <c r="E364" s="8"/>
      <c r="F364" s="11"/>
      <c r="G364" s="11"/>
      <c r="H364" s="8"/>
      <c r="I364" s="28"/>
    </row>
    <row r="365" spans="1:9" s="27" customFormat="1" ht="28.5" customHeight="1">
      <c r="A365" s="8"/>
      <c r="B365" s="8"/>
      <c r="C365" s="8"/>
      <c r="D365" s="8"/>
      <c r="E365" s="8"/>
      <c r="F365" s="11"/>
      <c r="G365" s="11"/>
      <c r="H365" s="8"/>
    </row>
    <row r="366" spans="1:9" s="27" customFormat="1" ht="28.5" customHeight="1">
      <c r="A366" s="8"/>
      <c r="B366" s="8"/>
      <c r="C366" s="8"/>
      <c r="D366" s="8"/>
      <c r="E366" s="8"/>
      <c r="F366" s="11"/>
      <c r="G366" s="11"/>
      <c r="H366" s="8"/>
    </row>
    <row r="367" spans="1:9" s="27" customFormat="1" ht="28.5" customHeight="1">
      <c r="A367" s="8"/>
      <c r="B367" s="8"/>
      <c r="C367" s="8"/>
      <c r="D367" s="8"/>
      <c r="E367" s="8"/>
      <c r="F367" s="11"/>
      <c r="G367" s="11"/>
      <c r="H367" s="8"/>
    </row>
    <row r="368" spans="1:9" s="27" customFormat="1" ht="28.5" customHeight="1">
      <c r="A368" s="8"/>
      <c r="B368" s="8"/>
      <c r="C368" s="8"/>
      <c r="D368" s="8"/>
      <c r="E368" s="8"/>
      <c r="F368" s="11"/>
      <c r="G368" s="11"/>
      <c r="H368" s="8"/>
    </row>
    <row r="369" spans="1:9" s="27" customFormat="1" ht="28.5" customHeight="1">
      <c r="A369" s="8"/>
      <c r="B369" s="8"/>
      <c r="C369" s="8"/>
      <c r="D369" s="8"/>
      <c r="E369" s="8"/>
      <c r="F369" s="11"/>
      <c r="G369" s="11"/>
      <c r="H369" s="8"/>
      <c r="I369" s="28"/>
    </row>
    <row r="370" spans="1:9" s="27" customFormat="1" ht="28.5" customHeight="1">
      <c r="A370" s="8"/>
      <c r="B370" s="8"/>
      <c r="C370" s="8"/>
      <c r="D370" s="8"/>
      <c r="E370" s="8"/>
      <c r="F370" s="11"/>
      <c r="G370" s="11"/>
      <c r="H370" s="8"/>
      <c r="I370" s="28"/>
    </row>
    <row r="371" spans="1:9" s="27" customFormat="1" ht="28.5" customHeight="1">
      <c r="A371" s="8"/>
      <c r="B371" s="8"/>
      <c r="C371" s="8"/>
      <c r="D371" s="8"/>
      <c r="E371" s="8"/>
      <c r="F371" s="11"/>
      <c r="G371" s="11"/>
      <c r="H371" s="8"/>
    </row>
    <row r="372" spans="1:9" s="27" customFormat="1" ht="28.5" customHeight="1">
      <c r="A372" s="8"/>
      <c r="B372" s="8"/>
      <c r="C372" s="8"/>
      <c r="D372" s="8"/>
      <c r="E372" s="8"/>
      <c r="F372" s="11"/>
      <c r="G372" s="11"/>
      <c r="H372" s="8"/>
    </row>
    <row r="373" spans="1:9" s="27" customFormat="1" ht="28.5" customHeight="1">
      <c r="A373" s="8"/>
      <c r="B373" s="8"/>
      <c r="C373" s="8"/>
      <c r="D373" s="8"/>
      <c r="E373" s="8"/>
      <c r="F373" s="11"/>
      <c r="G373" s="11"/>
      <c r="H373" s="8"/>
    </row>
    <row r="374" spans="1:9" s="27" customFormat="1" ht="28.5" customHeight="1">
      <c r="A374" s="8"/>
      <c r="B374" s="8"/>
      <c r="C374" s="8"/>
      <c r="D374" s="8"/>
      <c r="E374" s="8"/>
      <c r="F374" s="11"/>
      <c r="G374" s="11"/>
      <c r="H374" s="8"/>
    </row>
    <row r="375" spans="1:9" s="27" customFormat="1" ht="28.5" customHeight="1">
      <c r="A375" s="8"/>
      <c r="B375" s="8"/>
      <c r="C375" s="8"/>
      <c r="D375" s="8"/>
      <c r="E375" s="8"/>
      <c r="F375" s="11"/>
      <c r="G375" s="11"/>
      <c r="H375" s="8"/>
    </row>
    <row r="376" spans="1:9" s="27" customFormat="1" ht="28.5" customHeight="1">
      <c r="A376" s="8"/>
      <c r="B376" s="8"/>
      <c r="C376" s="8"/>
      <c r="D376" s="8"/>
      <c r="E376" s="8"/>
      <c r="F376" s="11"/>
      <c r="G376" s="11"/>
      <c r="H376" s="8"/>
      <c r="I376" s="8"/>
    </row>
    <row r="377" spans="1:9" s="27" customFormat="1" ht="28.5" customHeight="1">
      <c r="A377" s="8"/>
      <c r="B377" s="8"/>
      <c r="C377" s="8"/>
      <c r="D377" s="8"/>
      <c r="E377" s="8"/>
      <c r="F377" s="11"/>
      <c r="G377" s="11"/>
      <c r="H377" s="8"/>
      <c r="I377" s="8"/>
    </row>
    <row r="378" spans="1:9" s="27" customFormat="1" ht="28.5" customHeight="1">
      <c r="A378" s="8"/>
      <c r="B378" s="8"/>
      <c r="C378" s="8"/>
      <c r="D378" s="8"/>
      <c r="E378" s="8"/>
      <c r="F378" s="11"/>
      <c r="G378" s="11"/>
      <c r="H378" s="8"/>
      <c r="I378" s="8"/>
    </row>
    <row r="379" spans="1:9" s="27" customFormat="1" ht="28.5" customHeight="1">
      <c r="A379" s="8"/>
      <c r="B379" s="8"/>
      <c r="C379" s="8"/>
      <c r="D379" s="8"/>
      <c r="E379" s="8"/>
      <c r="F379" s="11"/>
      <c r="G379" s="11"/>
      <c r="H379" s="8"/>
      <c r="I379" s="8"/>
    </row>
    <row r="380" spans="1:9" s="27" customFormat="1" ht="28.5" customHeight="1">
      <c r="A380" s="8"/>
      <c r="B380" s="8"/>
      <c r="C380" s="8"/>
      <c r="D380" s="8"/>
      <c r="E380" s="8"/>
      <c r="F380" s="11"/>
      <c r="G380" s="11"/>
      <c r="H380" s="8"/>
      <c r="I380" s="8"/>
    </row>
    <row r="381" spans="1:9" s="27" customFormat="1" ht="28.5" customHeight="1">
      <c r="A381" s="8"/>
      <c r="B381" s="8"/>
      <c r="C381" s="8"/>
      <c r="D381" s="8"/>
      <c r="E381" s="8"/>
      <c r="F381" s="11"/>
      <c r="G381" s="11"/>
      <c r="H381" s="8"/>
      <c r="I381" s="8"/>
    </row>
    <row r="382" spans="1:9" s="27" customFormat="1" ht="28.5" customHeight="1">
      <c r="A382" s="8"/>
      <c r="B382" s="8"/>
      <c r="C382" s="8"/>
      <c r="D382" s="8"/>
      <c r="E382" s="8"/>
      <c r="F382" s="11"/>
      <c r="G382" s="11"/>
      <c r="H382" s="8"/>
      <c r="I382" s="8"/>
    </row>
    <row r="383" spans="1:9" s="27" customFormat="1" ht="28.5" customHeight="1">
      <c r="A383" s="8"/>
      <c r="B383" s="8"/>
      <c r="C383" s="8"/>
      <c r="D383" s="8"/>
      <c r="E383" s="8"/>
      <c r="F383" s="11"/>
      <c r="G383" s="11"/>
      <c r="H383" s="8"/>
      <c r="I383" s="8"/>
    </row>
    <row r="384" spans="1:9" s="27" customFormat="1" ht="28.5" customHeight="1">
      <c r="A384" s="8"/>
      <c r="B384" s="8"/>
      <c r="C384" s="8"/>
      <c r="D384" s="8"/>
      <c r="E384" s="8"/>
      <c r="F384" s="11"/>
      <c r="G384" s="11"/>
      <c r="H384" s="8"/>
      <c r="I384" s="8"/>
    </row>
    <row r="385" spans="1:9" s="27" customFormat="1" ht="28.5" customHeight="1">
      <c r="A385" s="8"/>
      <c r="B385" s="8"/>
      <c r="C385" s="8"/>
      <c r="D385" s="8"/>
      <c r="E385" s="8"/>
      <c r="F385" s="11"/>
      <c r="G385" s="11"/>
      <c r="H385" s="8"/>
      <c r="I385" s="8"/>
    </row>
    <row r="386" spans="1:9" s="27" customFormat="1" ht="28.5" customHeight="1">
      <c r="A386" s="8"/>
      <c r="B386" s="8"/>
      <c r="C386" s="8"/>
      <c r="D386" s="8"/>
      <c r="E386" s="8"/>
      <c r="F386" s="11"/>
      <c r="G386" s="11"/>
      <c r="H386" s="8"/>
      <c r="I386" s="8"/>
    </row>
    <row r="387" spans="1:9" s="27" customFormat="1" ht="28.5" customHeight="1">
      <c r="A387" s="8"/>
      <c r="B387" s="8"/>
      <c r="C387" s="8"/>
      <c r="D387" s="8"/>
      <c r="E387" s="8"/>
      <c r="F387" s="11"/>
      <c r="G387" s="11"/>
      <c r="H387" s="8"/>
      <c r="I387" s="8"/>
    </row>
    <row r="388" spans="1:9" s="27" customFormat="1" ht="28.5" customHeight="1">
      <c r="A388" s="8"/>
      <c r="B388" s="8"/>
      <c r="C388" s="8"/>
      <c r="D388" s="8"/>
      <c r="E388" s="8"/>
      <c r="F388" s="11"/>
      <c r="G388" s="11"/>
      <c r="H388" s="8"/>
      <c r="I388" s="8"/>
    </row>
    <row r="389" spans="1:9" s="27" customFormat="1" ht="28.5" customHeight="1">
      <c r="A389" s="5"/>
      <c r="B389" s="5"/>
      <c r="C389" s="5"/>
      <c r="D389" s="5"/>
      <c r="E389" s="5"/>
      <c r="F389" s="9"/>
      <c r="G389" s="9"/>
      <c r="H389" s="8"/>
      <c r="I389" s="8"/>
    </row>
    <row r="390" spans="1:9" s="27" customFormat="1" ht="28.5" customHeight="1">
      <c r="A390" s="5"/>
      <c r="B390" s="5"/>
      <c r="C390" s="5"/>
      <c r="D390" s="5"/>
      <c r="E390" s="5"/>
      <c r="F390" s="9"/>
      <c r="G390" s="9"/>
      <c r="H390" s="8"/>
      <c r="I390" s="8"/>
    </row>
    <row r="391" spans="1:9" s="27" customFormat="1" ht="28.5" customHeight="1">
      <c r="A391" s="5"/>
      <c r="B391" s="5"/>
      <c r="C391" s="5"/>
      <c r="D391" s="5"/>
      <c r="E391" s="5"/>
      <c r="F391" s="9"/>
      <c r="G391" s="9"/>
      <c r="H391" s="8"/>
      <c r="I391" s="8"/>
    </row>
    <row r="392" spans="1:9" s="27" customFormat="1" ht="28.5" customHeight="1">
      <c r="A392" s="5"/>
      <c r="B392" s="5"/>
      <c r="C392" s="5"/>
      <c r="D392" s="5"/>
      <c r="E392" s="5"/>
      <c r="F392" s="9"/>
      <c r="G392" s="9"/>
      <c r="H392" s="8"/>
      <c r="I392" s="8"/>
    </row>
    <row r="393" spans="1:9" s="27" customFormat="1" ht="28.5" customHeight="1">
      <c r="A393" s="5"/>
      <c r="B393" s="5"/>
      <c r="C393" s="5"/>
      <c r="D393" s="5"/>
      <c r="E393" s="5"/>
      <c r="F393" s="9"/>
      <c r="G393" s="9"/>
      <c r="H393" s="8"/>
      <c r="I393" s="8"/>
    </row>
    <row r="394" spans="1:9" s="27" customFormat="1" ht="28.5" customHeight="1">
      <c r="A394" s="5"/>
      <c r="B394" s="5"/>
      <c r="C394" s="5"/>
      <c r="D394" s="5"/>
      <c r="E394" s="5"/>
      <c r="F394" s="9"/>
      <c r="G394" s="9"/>
      <c r="H394" s="8"/>
      <c r="I394" s="8"/>
    </row>
    <row r="395" spans="1:9" s="27" customFormat="1" ht="28.5" customHeight="1">
      <c r="A395" s="5"/>
      <c r="B395" s="5"/>
      <c r="C395" s="5"/>
      <c r="D395" s="5"/>
      <c r="E395" s="5"/>
      <c r="F395" s="9"/>
      <c r="G395" s="9"/>
      <c r="H395" s="8"/>
      <c r="I395" s="8"/>
    </row>
    <row r="396" spans="1:9" s="27" customFormat="1" ht="28.5" customHeight="1">
      <c r="A396" s="5"/>
      <c r="B396" s="5"/>
      <c r="C396" s="5"/>
      <c r="D396" s="5"/>
      <c r="E396" s="5"/>
      <c r="F396" s="9"/>
      <c r="G396" s="9"/>
      <c r="H396" s="8"/>
      <c r="I396" s="8"/>
    </row>
    <row r="397" spans="1:9" s="27" customFormat="1" ht="28.5" customHeight="1">
      <c r="A397" s="5"/>
      <c r="B397" s="5"/>
      <c r="C397" s="5"/>
      <c r="D397" s="5"/>
      <c r="E397" s="5"/>
      <c r="F397" s="9"/>
      <c r="G397" s="9"/>
      <c r="H397" s="8"/>
      <c r="I397" s="8"/>
    </row>
    <row r="398" spans="1:9" s="27" customFormat="1" ht="28.5" customHeight="1">
      <c r="A398" s="5"/>
      <c r="B398" s="5"/>
      <c r="C398" s="5"/>
      <c r="D398" s="5"/>
      <c r="E398" s="5"/>
      <c r="F398" s="9"/>
      <c r="G398" s="9"/>
      <c r="H398" s="8"/>
      <c r="I398" s="8"/>
    </row>
    <row r="399" spans="1:9" s="27" customFormat="1" ht="28.5" customHeight="1">
      <c r="A399" s="5"/>
      <c r="B399" s="5"/>
      <c r="C399" s="5"/>
      <c r="D399" s="5"/>
      <c r="E399" s="5"/>
      <c r="F399" s="9"/>
      <c r="G399" s="9"/>
      <c r="H399" s="8"/>
      <c r="I399" s="8"/>
    </row>
    <row r="400" spans="1:9" s="27" customFormat="1" ht="28.5" customHeight="1">
      <c r="A400" s="5"/>
      <c r="B400" s="5"/>
      <c r="C400" s="5"/>
      <c r="D400" s="5"/>
      <c r="E400" s="5"/>
      <c r="F400" s="9"/>
      <c r="G400" s="9"/>
      <c r="H400" s="8"/>
      <c r="I400" s="8"/>
    </row>
    <row r="401" spans="1:9" s="27" customFormat="1" ht="28.5" customHeight="1">
      <c r="A401" s="5"/>
      <c r="B401" s="5"/>
      <c r="C401" s="5"/>
      <c r="D401" s="5"/>
      <c r="E401" s="5"/>
      <c r="F401" s="9"/>
      <c r="G401" s="9"/>
      <c r="H401" s="8"/>
      <c r="I401" s="8"/>
    </row>
    <row r="402" spans="1:9" s="27" customFormat="1" ht="28.5" customHeight="1">
      <c r="A402" s="5"/>
      <c r="B402" s="5"/>
      <c r="C402" s="5"/>
      <c r="D402" s="5"/>
      <c r="E402" s="5"/>
      <c r="F402" s="9"/>
      <c r="G402" s="9"/>
      <c r="H402" s="8"/>
      <c r="I402" s="8"/>
    </row>
    <row r="403" spans="1:9" s="27" customFormat="1" ht="28.5" customHeight="1">
      <c r="A403" s="5"/>
      <c r="B403" s="5"/>
      <c r="C403" s="5"/>
      <c r="D403" s="5"/>
      <c r="E403" s="5"/>
      <c r="F403" s="9"/>
      <c r="G403" s="9"/>
      <c r="H403" s="8"/>
      <c r="I403" s="8"/>
    </row>
    <row r="404" spans="1:9" s="27" customFormat="1" ht="28.5" customHeight="1">
      <c r="A404" s="5"/>
      <c r="B404" s="5"/>
      <c r="C404" s="5"/>
      <c r="D404" s="5"/>
      <c r="E404" s="5"/>
      <c r="F404" s="9"/>
      <c r="G404" s="9"/>
      <c r="H404" s="8"/>
      <c r="I404" s="8"/>
    </row>
    <row r="405" spans="1:9" s="27" customFormat="1" ht="28.5" customHeight="1">
      <c r="A405" s="5"/>
      <c r="B405" s="5"/>
      <c r="C405" s="5"/>
      <c r="D405" s="5"/>
      <c r="E405" s="5"/>
      <c r="F405" s="9"/>
      <c r="G405" s="9"/>
      <c r="H405" s="8"/>
      <c r="I405" s="8"/>
    </row>
    <row r="406" spans="1:9" s="27" customFormat="1" ht="28.5" customHeight="1">
      <c r="A406" s="5"/>
      <c r="B406" s="5"/>
      <c r="C406" s="5"/>
      <c r="D406" s="5"/>
      <c r="E406" s="5"/>
      <c r="F406" s="9"/>
      <c r="G406" s="9"/>
      <c r="H406" s="8"/>
      <c r="I406" s="8"/>
    </row>
    <row r="407" spans="1:9" s="27" customFormat="1" ht="28.5" customHeight="1">
      <c r="A407" s="5"/>
      <c r="B407" s="5"/>
      <c r="C407" s="5"/>
      <c r="D407" s="5"/>
      <c r="E407" s="5"/>
      <c r="F407" s="9"/>
      <c r="G407" s="9"/>
      <c r="H407" s="8"/>
      <c r="I407" s="8"/>
    </row>
    <row r="408" spans="1:9" s="27" customFormat="1" ht="28.5" customHeight="1">
      <c r="A408" s="5"/>
      <c r="B408" s="5"/>
      <c r="C408" s="5"/>
      <c r="D408" s="5"/>
      <c r="E408" s="5"/>
      <c r="F408" s="9"/>
      <c r="G408" s="9"/>
      <c r="H408" s="8"/>
      <c r="I408" s="8"/>
    </row>
    <row r="409" spans="1:9" s="27" customFormat="1" ht="28.5" customHeight="1">
      <c r="A409" s="5"/>
      <c r="B409" s="5"/>
      <c r="C409" s="5"/>
      <c r="D409" s="5"/>
      <c r="E409" s="5"/>
      <c r="F409" s="9"/>
      <c r="G409" s="9"/>
      <c r="H409" s="8"/>
      <c r="I409" s="8"/>
    </row>
    <row r="410" spans="1:9" s="27" customFormat="1" ht="28.5" customHeight="1">
      <c r="A410" s="5"/>
      <c r="B410" s="5"/>
      <c r="C410" s="5"/>
      <c r="D410" s="5"/>
      <c r="E410" s="5"/>
      <c r="F410" s="9"/>
      <c r="G410" s="9"/>
      <c r="H410" s="8"/>
      <c r="I410" s="8"/>
    </row>
    <row r="411" spans="1:9" s="27" customFormat="1" ht="28.5" customHeight="1">
      <c r="A411" s="5"/>
      <c r="B411" s="5"/>
      <c r="C411" s="5"/>
      <c r="D411" s="5"/>
      <c r="E411" s="5"/>
      <c r="F411" s="9"/>
      <c r="G411" s="9"/>
      <c r="H411" s="8"/>
      <c r="I411" s="8"/>
    </row>
    <row r="412" spans="1:9" s="27" customFormat="1" ht="28.5" customHeight="1">
      <c r="A412" s="5"/>
      <c r="B412" s="5"/>
      <c r="C412" s="5"/>
      <c r="D412" s="5"/>
      <c r="E412" s="5"/>
      <c r="F412" s="9"/>
      <c r="G412" s="9"/>
      <c r="H412" s="8"/>
      <c r="I412" s="8"/>
    </row>
    <row r="413" spans="1:9" s="27" customFormat="1" ht="28.5" customHeight="1">
      <c r="A413" s="5"/>
      <c r="B413" s="5"/>
      <c r="C413" s="5"/>
      <c r="D413" s="5"/>
      <c r="E413" s="5"/>
      <c r="F413" s="9"/>
      <c r="G413" s="9"/>
      <c r="H413" s="8"/>
      <c r="I413" s="8"/>
    </row>
    <row r="414" spans="1:9" s="27" customFormat="1" ht="28.5" customHeight="1">
      <c r="A414" s="5"/>
      <c r="B414" s="5"/>
      <c r="C414" s="5"/>
      <c r="D414" s="5"/>
      <c r="E414" s="5"/>
      <c r="F414" s="9"/>
      <c r="G414" s="9"/>
      <c r="H414" s="8"/>
      <c r="I414" s="8"/>
    </row>
    <row r="415" spans="1:9" s="27" customFormat="1" ht="28.5" customHeight="1">
      <c r="A415" s="5"/>
      <c r="B415" s="5"/>
      <c r="C415" s="5"/>
      <c r="D415" s="5"/>
      <c r="E415" s="5"/>
      <c r="F415" s="9"/>
      <c r="G415" s="9"/>
      <c r="H415" s="8"/>
      <c r="I415" s="8"/>
    </row>
    <row r="416" spans="1:9" s="27" customFormat="1" ht="28.5" customHeight="1">
      <c r="A416" s="5"/>
      <c r="B416" s="5"/>
      <c r="C416" s="5"/>
      <c r="D416" s="5"/>
      <c r="E416" s="5"/>
      <c r="F416" s="9"/>
      <c r="G416" s="9"/>
      <c r="H416" s="8"/>
      <c r="I416" s="8"/>
    </row>
    <row r="417" spans="1:13" s="27" customFormat="1" ht="28.5" customHeight="1">
      <c r="A417" s="5"/>
      <c r="B417" s="5"/>
      <c r="C417" s="5"/>
      <c r="D417" s="5"/>
      <c r="E417" s="5"/>
      <c r="F417" s="9"/>
      <c r="G417" s="9"/>
      <c r="H417" s="8"/>
      <c r="I417" s="8"/>
    </row>
    <row r="418" spans="1:13" s="27" customFormat="1" ht="28.5" customHeight="1">
      <c r="A418" s="5"/>
      <c r="B418" s="5"/>
      <c r="C418" s="5"/>
      <c r="D418" s="5"/>
      <c r="E418" s="5"/>
      <c r="F418" s="9"/>
      <c r="G418" s="9"/>
      <c r="H418" s="8"/>
      <c r="I418" s="8"/>
    </row>
    <row r="419" spans="1:13" s="27" customFormat="1" ht="28.5" customHeight="1">
      <c r="A419" s="5"/>
      <c r="B419" s="5"/>
      <c r="C419" s="5"/>
      <c r="D419" s="5"/>
      <c r="E419" s="5"/>
      <c r="F419" s="9"/>
      <c r="G419" s="9"/>
      <c r="H419" s="8"/>
      <c r="I419" s="8"/>
    </row>
    <row r="420" spans="1:13" s="27" customFormat="1" ht="28.5" customHeight="1">
      <c r="A420" s="5"/>
      <c r="B420" s="5"/>
      <c r="C420" s="5"/>
      <c r="D420" s="5"/>
      <c r="E420" s="5"/>
      <c r="F420" s="9"/>
      <c r="G420" s="9"/>
      <c r="H420" s="8"/>
      <c r="I420" s="8"/>
    </row>
    <row r="421" spans="1:13" s="27" customFormat="1" ht="28.5" customHeight="1">
      <c r="A421" s="5"/>
      <c r="B421" s="5"/>
      <c r="C421" s="5"/>
      <c r="D421" s="5"/>
      <c r="E421" s="5"/>
      <c r="F421" s="9"/>
      <c r="G421" s="9"/>
      <c r="H421" s="8"/>
      <c r="I421" s="8"/>
    </row>
    <row r="422" spans="1:13" s="27" customFormat="1" ht="28.5" customHeight="1">
      <c r="A422" s="5"/>
      <c r="B422" s="5"/>
      <c r="C422" s="5"/>
      <c r="D422" s="5"/>
      <c r="E422" s="5"/>
      <c r="F422" s="9"/>
      <c r="G422" s="9"/>
      <c r="H422" s="8"/>
      <c r="I422" s="8"/>
    </row>
    <row r="423" spans="1:13" s="27" customFormat="1" ht="28.5" customHeight="1">
      <c r="A423" s="5"/>
      <c r="B423" s="5"/>
      <c r="C423" s="5"/>
      <c r="D423" s="5"/>
      <c r="E423" s="5"/>
      <c r="F423" s="9"/>
      <c r="G423" s="9"/>
      <c r="H423" s="8"/>
      <c r="I423" s="8"/>
    </row>
    <row r="424" spans="1:13" s="27" customFormat="1" ht="28.5" customHeight="1">
      <c r="A424" s="5"/>
      <c r="B424" s="5"/>
      <c r="C424" s="5"/>
      <c r="D424" s="5"/>
      <c r="E424" s="5"/>
      <c r="F424" s="9"/>
      <c r="G424" s="9"/>
      <c r="H424" s="8"/>
      <c r="I424" s="8"/>
      <c r="M424" s="8"/>
    </row>
    <row r="425" spans="1:13" s="27" customFormat="1" ht="28.5" customHeight="1">
      <c r="A425" s="5"/>
      <c r="B425" s="5"/>
      <c r="C425" s="5"/>
      <c r="D425" s="5"/>
      <c r="E425" s="5"/>
      <c r="F425" s="9"/>
      <c r="G425" s="9"/>
      <c r="H425" s="8"/>
      <c r="I425" s="8"/>
      <c r="M425" s="8"/>
    </row>
    <row r="426" spans="1:13" s="27" customFormat="1" ht="28.5" customHeight="1">
      <c r="A426" s="5"/>
      <c r="B426" s="5"/>
      <c r="C426" s="5"/>
      <c r="D426" s="5"/>
      <c r="E426" s="5"/>
      <c r="F426" s="9"/>
      <c r="G426" s="9"/>
      <c r="H426" s="8"/>
      <c r="I426" s="8"/>
      <c r="M426" s="8"/>
    </row>
    <row r="427" spans="1:13" s="27" customFormat="1" ht="28.5" customHeight="1">
      <c r="A427" s="5"/>
      <c r="B427" s="5"/>
      <c r="C427" s="5"/>
      <c r="D427" s="5"/>
      <c r="E427" s="5"/>
      <c r="F427" s="9"/>
      <c r="G427" s="9"/>
      <c r="H427" s="8"/>
      <c r="I427" s="8"/>
      <c r="M427" s="8"/>
    </row>
    <row r="428" spans="1:13" s="27" customFormat="1" ht="28.5" customHeight="1">
      <c r="A428" s="5"/>
      <c r="B428" s="5"/>
      <c r="C428" s="5"/>
      <c r="D428" s="5"/>
      <c r="E428" s="5"/>
      <c r="F428" s="9"/>
      <c r="G428" s="9"/>
      <c r="H428" s="8"/>
      <c r="I428" s="8"/>
      <c r="M428" s="8"/>
    </row>
    <row r="429" spans="1:13" s="27" customFormat="1" ht="28.5" customHeight="1">
      <c r="A429" s="5"/>
      <c r="B429" s="5"/>
      <c r="C429" s="5"/>
      <c r="D429" s="5"/>
      <c r="E429" s="5"/>
      <c r="F429" s="9"/>
      <c r="G429" s="9"/>
      <c r="H429" s="8"/>
      <c r="I429" s="8"/>
      <c r="M429" s="8"/>
    </row>
    <row r="430" spans="1:13" s="27" customFormat="1" ht="28.5" customHeight="1">
      <c r="A430" s="5"/>
      <c r="B430" s="5"/>
      <c r="C430" s="5"/>
      <c r="D430" s="5"/>
      <c r="E430" s="5"/>
      <c r="F430" s="9"/>
      <c r="G430" s="9"/>
      <c r="H430" s="8"/>
      <c r="I430" s="8"/>
      <c r="L430" s="8"/>
      <c r="M430" s="8"/>
    </row>
    <row r="431" spans="1:13" s="27" customFormat="1" ht="28.5" customHeight="1">
      <c r="A431" s="5"/>
      <c r="B431" s="5"/>
      <c r="C431" s="5"/>
      <c r="D431" s="5"/>
      <c r="E431" s="5"/>
      <c r="F431" s="9"/>
      <c r="G431" s="9"/>
      <c r="H431" s="8"/>
      <c r="I431" s="8"/>
      <c r="L431" s="8"/>
      <c r="M431" s="8"/>
    </row>
    <row r="432" spans="1:13" s="27" customFormat="1" ht="18.75" customHeight="1">
      <c r="A432" s="5"/>
      <c r="B432" s="5"/>
      <c r="C432" s="5"/>
      <c r="D432" s="5"/>
      <c r="E432" s="5"/>
      <c r="F432" s="9"/>
      <c r="G432" s="9"/>
      <c r="H432" s="8"/>
      <c r="I432" s="8"/>
      <c r="L432" s="8"/>
      <c r="M432" s="8"/>
    </row>
    <row r="433" spans="1:13" s="27" customFormat="1" ht="18.75" customHeight="1">
      <c r="A433" s="5"/>
      <c r="B433" s="5"/>
      <c r="C433" s="5"/>
      <c r="D433" s="5"/>
      <c r="E433" s="5"/>
      <c r="F433" s="9"/>
      <c r="G433" s="9"/>
      <c r="H433" s="8"/>
      <c r="I433" s="8"/>
      <c r="L433" s="8"/>
      <c r="M433" s="8"/>
    </row>
    <row r="434" spans="1:13" s="8" customFormat="1" ht="18.75" customHeight="1">
      <c r="A434" s="5"/>
      <c r="B434" s="5"/>
      <c r="C434" s="5"/>
      <c r="D434" s="5"/>
      <c r="E434" s="5"/>
      <c r="F434" s="9"/>
      <c r="G434" s="9"/>
      <c r="K434" s="27"/>
    </row>
    <row r="435" spans="1:13" s="8" customFormat="1" ht="18.75" customHeight="1">
      <c r="A435" s="5"/>
      <c r="B435" s="5"/>
      <c r="C435" s="5"/>
      <c r="D435" s="5"/>
      <c r="E435" s="5"/>
      <c r="F435" s="9"/>
      <c r="G435" s="9"/>
      <c r="K435" s="27"/>
    </row>
    <row r="436" spans="1:13" s="8" customFormat="1" ht="18.75" customHeight="1">
      <c r="A436" s="5"/>
      <c r="B436" s="5"/>
      <c r="C436" s="5"/>
      <c r="D436" s="5"/>
      <c r="E436" s="5"/>
      <c r="F436" s="9"/>
      <c r="G436" s="9"/>
      <c r="K436" s="27"/>
    </row>
    <row r="437" spans="1:13" s="8" customFormat="1" ht="18.75" customHeight="1">
      <c r="A437" s="5"/>
      <c r="B437" s="5"/>
      <c r="C437" s="5"/>
      <c r="D437" s="5"/>
      <c r="E437" s="5"/>
      <c r="F437" s="9"/>
      <c r="G437" s="9"/>
      <c r="K437" s="27"/>
    </row>
    <row r="438" spans="1:13" s="8" customFormat="1" ht="18.75" customHeight="1">
      <c r="A438" s="5"/>
      <c r="B438" s="5"/>
      <c r="C438" s="5"/>
      <c r="D438" s="5"/>
      <c r="E438" s="5"/>
      <c r="F438" s="9"/>
      <c r="G438" s="9"/>
      <c r="K438" s="27"/>
    </row>
    <row r="439" spans="1:13" s="8" customFormat="1" ht="18.75" customHeight="1">
      <c r="A439" s="5"/>
      <c r="B439" s="5"/>
      <c r="C439" s="5"/>
      <c r="D439" s="5"/>
      <c r="E439" s="5"/>
      <c r="F439" s="9"/>
      <c r="G439" s="9"/>
      <c r="K439" s="27"/>
    </row>
    <row r="440" spans="1:13" s="8" customFormat="1" ht="18.75" customHeight="1">
      <c r="A440" s="5"/>
      <c r="B440" s="5"/>
      <c r="C440" s="5"/>
      <c r="D440" s="5"/>
      <c r="E440" s="5"/>
      <c r="F440" s="9"/>
      <c r="G440" s="9"/>
      <c r="K440" s="27"/>
    </row>
    <row r="441" spans="1:13" s="8" customFormat="1" ht="18.75" customHeight="1">
      <c r="A441" s="5"/>
      <c r="B441" s="5"/>
      <c r="C441" s="5"/>
      <c r="D441" s="5"/>
      <c r="E441" s="5"/>
      <c r="F441" s="9"/>
      <c r="G441" s="9"/>
      <c r="K441" s="27"/>
    </row>
    <row r="442" spans="1:13" s="8" customFormat="1" ht="18.75" customHeight="1">
      <c r="A442" s="5"/>
      <c r="B442" s="5"/>
      <c r="C442" s="5"/>
      <c r="D442" s="5"/>
      <c r="E442" s="5"/>
      <c r="F442" s="9"/>
      <c r="G442" s="9"/>
      <c r="K442" s="27"/>
    </row>
    <row r="443" spans="1:13" s="8" customFormat="1" ht="18.75" customHeight="1">
      <c r="A443" s="5"/>
      <c r="B443" s="5"/>
      <c r="C443" s="5"/>
      <c r="D443" s="5"/>
      <c r="E443" s="5"/>
      <c r="F443" s="9"/>
      <c r="G443" s="9"/>
      <c r="K443" s="27"/>
    </row>
    <row r="444" spans="1:13" s="8" customFormat="1" ht="18.75" customHeight="1">
      <c r="A444" s="5"/>
      <c r="B444" s="5"/>
      <c r="C444" s="5"/>
      <c r="D444" s="5"/>
      <c r="E444" s="5"/>
      <c r="F444" s="9"/>
      <c r="G444" s="9"/>
      <c r="H444" s="5"/>
    </row>
    <row r="445" spans="1:13" s="8" customFormat="1" ht="18.75" customHeight="1">
      <c r="A445" s="5"/>
      <c r="B445" s="5"/>
      <c r="C445" s="5"/>
      <c r="D445" s="5"/>
      <c r="E445" s="5"/>
      <c r="F445" s="9"/>
      <c r="G445" s="9"/>
      <c r="H445" s="5"/>
    </row>
    <row r="446" spans="1:13" s="8" customFormat="1" ht="18.75" customHeight="1">
      <c r="A446" s="5"/>
      <c r="B446" s="5"/>
      <c r="C446" s="5"/>
      <c r="D446" s="5"/>
      <c r="E446" s="5"/>
      <c r="F446" s="9"/>
      <c r="G446" s="9"/>
      <c r="H446" s="5"/>
    </row>
    <row r="447" spans="1:13" s="8" customFormat="1" ht="18.75" customHeight="1">
      <c r="A447" s="5"/>
      <c r="B447" s="5"/>
      <c r="C447" s="5"/>
      <c r="D447" s="5"/>
      <c r="E447" s="5"/>
      <c r="F447" s="9"/>
      <c r="G447" s="9"/>
      <c r="H447" s="5"/>
    </row>
    <row r="448" spans="1:13" s="8" customFormat="1" ht="18.75" customHeight="1">
      <c r="A448" s="5"/>
      <c r="B448" s="5"/>
      <c r="C448" s="5"/>
      <c r="D448" s="5"/>
      <c r="E448" s="5"/>
      <c r="F448" s="9"/>
      <c r="G448" s="9"/>
      <c r="H448" s="5"/>
    </row>
    <row r="449" spans="1:9" s="8" customFormat="1" ht="18.75" customHeight="1">
      <c r="A449" s="5"/>
      <c r="B449" s="5"/>
      <c r="C449" s="5"/>
      <c r="D449" s="5"/>
      <c r="E449" s="5"/>
      <c r="F449" s="9"/>
      <c r="G449" s="9"/>
      <c r="H449" s="5"/>
    </row>
    <row r="450" spans="1:9" s="8" customFormat="1" ht="18.75" customHeight="1">
      <c r="A450" s="5"/>
      <c r="B450" s="5"/>
      <c r="C450" s="5"/>
      <c r="D450" s="5"/>
      <c r="E450" s="5"/>
      <c r="F450" s="9"/>
      <c r="G450" s="9"/>
      <c r="H450" s="5"/>
    </row>
    <row r="451" spans="1:9" s="8" customFormat="1" ht="18.75" customHeight="1">
      <c r="A451" s="5"/>
      <c r="B451" s="5"/>
      <c r="C451" s="5"/>
      <c r="D451" s="5"/>
      <c r="E451" s="5"/>
      <c r="F451" s="9"/>
      <c r="G451" s="9"/>
      <c r="H451" s="5"/>
    </row>
    <row r="452" spans="1:9" s="8" customFormat="1" ht="18.75" customHeight="1">
      <c r="A452" s="5"/>
      <c r="B452" s="5"/>
      <c r="C452" s="5"/>
      <c r="D452" s="5"/>
      <c r="E452" s="5"/>
      <c r="F452" s="9"/>
      <c r="G452" s="9"/>
      <c r="H452" s="5"/>
    </row>
    <row r="453" spans="1:9" s="8" customFormat="1" ht="18.75" customHeight="1">
      <c r="A453" s="5"/>
      <c r="B453" s="5"/>
      <c r="C453" s="5"/>
      <c r="D453" s="5"/>
      <c r="E453" s="5"/>
      <c r="F453" s="9"/>
      <c r="G453" s="9"/>
      <c r="H453" s="5"/>
    </row>
    <row r="454" spans="1:9" s="8" customFormat="1" ht="18.75" customHeight="1">
      <c r="A454" s="5"/>
      <c r="B454" s="5"/>
      <c r="C454" s="5"/>
      <c r="D454" s="5"/>
      <c r="E454" s="5"/>
      <c r="F454" s="9"/>
      <c r="G454" s="9"/>
      <c r="H454" s="5"/>
    </row>
    <row r="455" spans="1:9" s="8" customFormat="1" ht="18.75" customHeight="1">
      <c r="A455" s="5"/>
      <c r="B455" s="5"/>
      <c r="C455" s="5"/>
      <c r="D455" s="5"/>
      <c r="E455" s="5"/>
      <c r="F455" s="9"/>
      <c r="G455" s="9"/>
      <c r="H455" s="5"/>
    </row>
    <row r="456" spans="1:9" s="8" customFormat="1" ht="18.75" customHeight="1">
      <c r="A456" s="5"/>
      <c r="B456" s="5"/>
      <c r="C456" s="5"/>
      <c r="D456" s="5"/>
      <c r="E456" s="5"/>
      <c r="F456" s="9"/>
      <c r="G456" s="9"/>
      <c r="H456" s="5"/>
    </row>
    <row r="457" spans="1:9" s="8" customFormat="1" ht="18.75" customHeight="1">
      <c r="A457" s="5"/>
      <c r="B457" s="5"/>
      <c r="C457" s="5"/>
      <c r="D457" s="5"/>
      <c r="E457" s="5"/>
      <c r="F457" s="9"/>
      <c r="G457" s="9"/>
      <c r="H457" s="5"/>
    </row>
    <row r="458" spans="1:9" s="8" customFormat="1" ht="18.75" customHeight="1">
      <c r="A458" s="5"/>
      <c r="B458" s="5"/>
      <c r="C458" s="5"/>
      <c r="D458" s="5"/>
      <c r="E458" s="5"/>
      <c r="F458" s="9"/>
      <c r="G458" s="9"/>
      <c r="H458" s="5"/>
    </row>
    <row r="459" spans="1:9" s="8" customFormat="1" ht="18.75" customHeight="1">
      <c r="A459" s="5"/>
      <c r="B459" s="5"/>
      <c r="C459" s="5"/>
      <c r="D459" s="5"/>
      <c r="E459" s="5"/>
      <c r="F459" s="9"/>
      <c r="G459" s="9"/>
      <c r="H459" s="5"/>
      <c r="I459" s="5"/>
    </row>
    <row r="460" spans="1:9" s="8" customFormat="1" ht="18.75" customHeight="1">
      <c r="A460" s="5"/>
      <c r="B460" s="5"/>
      <c r="C460" s="5"/>
      <c r="D460" s="5"/>
      <c r="E460" s="5"/>
      <c r="F460" s="9"/>
      <c r="G460" s="9"/>
      <c r="H460" s="5"/>
      <c r="I460" s="5"/>
    </row>
    <row r="461" spans="1:9" s="8" customFormat="1" ht="18.75" customHeight="1">
      <c r="A461" s="5"/>
      <c r="B461" s="5"/>
      <c r="C461" s="5"/>
      <c r="D461" s="5"/>
      <c r="E461" s="5"/>
      <c r="F461" s="9"/>
      <c r="G461" s="9"/>
      <c r="H461" s="5"/>
      <c r="I461" s="5"/>
    </row>
    <row r="462" spans="1:9" s="8" customFormat="1" ht="18.75" customHeight="1">
      <c r="A462" s="5"/>
      <c r="B462" s="5"/>
      <c r="C462" s="5"/>
      <c r="D462" s="5"/>
      <c r="E462" s="5"/>
      <c r="F462" s="9"/>
      <c r="G462" s="9"/>
      <c r="H462" s="5"/>
      <c r="I462" s="5"/>
    </row>
    <row r="463" spans="1:9" s="8" customFormat="1" ht="18.75" customHeight="1">
      <c r="A463" s="5"/>
      <c r="B463" s="5"/>
      <c r="C463" s="5"/>
      <c r="D463" s="5"/>
      <c r="E463" s="5"/>
      <c r="F463" s="9"/>
      <c r="G463" s="9"/>
      <c r="H463" s="5"/>
      <c r="I463" s="5"/>
    </row>
    <row r="464" spans="1:9" s="8" customFormat="1" ht="18.75" customHeight="1">
      <c r="A464" s="5"/>
      <c r="B464" s="5"/>
      <c r="C464" s="5"/>
      <c r="D464" s="5"/>
      <c r="E464" s="5"/>
      <c r="F464" s="9"/>
      <c r="G464" s="9"/>
      <c r="H464" s="5"/>
      <c r="I464" s="5"/>
    </row>
    <row r="465" spans="1:9" s="8" customFormat="1" ht="18.75" customHeight="1">
      <c r="A465" s="5"/>
      <c r="B465" s="5"/>
      <c r="C465" s="5"/>
      <c r="D465" s="5"/>
      <c r="E465" s="5"/>
      <c r="F465" s="9"/>
      <c r="G465" s="9"/>
      <c r="H465" s="5"/>
      <c r="I465" s="5"/>
    </row>
    <row r="466" spans="1:9" s="8" customFormat="1" ht="18.75" customHeight="1">
      <c r="A466" s="5"/>
      <c r="B466" s="5"/>
      <c r="C466" s="5"/>
      <c r="D466" s="5"/>
      <c r="E466" s="5"/>
      <c r="F466" s="9"/>
      <c r="G466" s="9"/>
      <c r="H466" s="5"/>
      <c r="I466" s="5"/>
    </row>
    <row r="467" spans="1:9" s="8" customFormat="1" ht="18.75" customHeight="1">
      <c r="A467" s="5"/>
      <c r="B467" s="5"/>
      <c r="C467" s="5"/>
      <c r="D467" s="5"/>
      <c r="E467" s="5"/>
      <c r="F467" s="9"/>
      <c r="G467" s="9"/>
      <c r="H467" s="5"/>
      <c r="I467" s="5"/>
    </row>
    <row r="468" spans="1:9" s="8" customFormat="1" ht="18.75" customHeight="1">
      <c r="A468" s="5"/>
      <c r="B468" s="5"/>
      <c r="C468" s="5"/>
      <c r="D468" s="5"/>
      <c r="E468" s="5"/>
      <c r="F468" s="9"/>
      <c r="G468" s="9"/>
      <c r="H468" s="5"/>
      <c r="I468" s="5"/>
    </row>
    <row r="469" spans="1:9" s="8" customFormat="1" ht="18.75" customHeight="1">
      <c r="A469" s="5"/>
      <c r="B469" s="5"/>
      <c r="C469" s="5"/>
      <c r="D469" s="5"/>
      <c r="E469" s="5"/>
      <c r="F469" s="9"/>
      <c r="G469" s="9"/>
      <c r="H469" s="5"/>
      <c r="I469" s="5"/>
    </row>
    <row r="470" spans="1:9" s="8" customFormat="1" ht="18.75" customHeight="1">
      <c r="A470" s="5"/>
      <c r="B470" s="5"/>
      <c r="C470" s="5"/>
      <c r="D470" s="5"/>
      <c r="E470" s="5"/>
      <c r="F470" s="9"/>
      <c r="G470" s="9"/>
      <c r="H470" s="5"/>
      <c r="I470" s="5"/>
    </row>
    <row r="471" spans="1:9" s="8" customFormat="1" ht="18.75" customHeight="1">
      <c r="A471" s="5"/>
      <c r="B471" s="5"/>
      <c r="C471" s="5"/>
      <c r="D471" s="5"/>
      <c r="E471" s="5"/>
      <c r="F471" s="9"/>
      <c r="G471" s="9"/>
      <c r="H471" s="5"/>
      <c r="I471" s="5"/>
    </row>
    <row r="472" spans="1:9" s="8" customFormat="1" ht="18.75" customHeight="1">
      <c r="A472" s="5"/>
      <c r="B472" s="5"/>
      <c r="C472" s="5"/>
      <c r="D472" s="5"/>
      <c r="E472" s="5"/>
      <c r="F472" s="9"/>
      <c r="G472" s="9"/>
      <c r="H472" s="5"/>
      <c r="I472" s="5"/>
    </row>
    <row r="473" spans="1:9" s="8" customFormat="1" ht="18.75" customHeight="1">
      <c r="A473" s="5"/>
      <c r="B473" s="5"/>
      <c r="C473" s="5"/>
      <c r="D473" s="5"/>
      <c r="E473" s="5"/>
      <c r="F473" s="9"/>
      <c r="G473" s="9"/>
      <c r="H473" s="5"/>
      <c r="I473" s="5"/>
    </row>
    <row r="474" spans="1:9" s="8" customFormat="1" ht="18.75" customHeight="1">
      <c r="A474" s="5"/>
      <c r="B474" s="5"/>
      <c r="C474" s="5"/>
      <c r="D474" s="5"/>
      <c r="E474" s="5"/>
      <c r="F474" s="9"/>
      <c r="G474" s="9"/>
      <c r="H474" s="5"/>
      <c r="I474" s="5"/>
    </row>
    <row r="475" spans="1:9" s="8" customFormat="1" ht="18.75" customHeight="1">
      <c r="A475" s="5"/>
      <c r="B475" s="5"/>
      <c r="C475" s="5"/>
      <c r="D475" s="5"/>
      <c r="E475" s="5"/>
      <c r="F475" s="9"/>
      <c r="G475" s="9"/>
      <c r="H475" s="5"/>
      <c r="I475" s="5"/>
    </row>
    <row r="476" spans="1:9" s="8" customFormat="1" ht="18.75" customHeight="1">
      <c r="A476" s="5"/>
      <c r="B476" s="5"/>
      <c r="C476" s="5"/>
      <c r="D476" s="5"/>
      <c r="E476" s="5"/>
      <c r="F476" s="9"/>
      <c r="G476" s="9"/>
      <c r="H476" s="5"/>
      <c r="I476" s="5"/>
    </row>
    <row r="477" spans="1:9" s="8" customFormat="1" ht="18.75" customHeight="1">
      <c r="A477" s="5"/>
      <c r="B477" s="5"/>
      <c r="C477" s="5"/>
      <c r="D477" s="5"/>
      <c r="E477" s="5"/>
      <c r="F477" s="9"/>
      <c r="G477" s="9"/>
      <c r="H477" s="5"/>
      <c r="I477" s="5"/>
    </row>
    <row r="478" spans="1:9" s="8" customFormat="1" ht="18.75" customHeight="1">
      <c r="A478" s="5"/>
      <c r="B478" s="5"/>
      <c r="C478" s="5"/>
      <c r="D478" s="5"/>
      <c r="E478" s="5"/>
      <c r="F478" s="9"/>
      <c r="G478" s="9"/>
      <c r="H478" s="5"/>
      <c r="I478" s="5"/>
    </row>
    <row r="479" spans="1:9" s="8" customFormat="1" ht="18.75" customHeight="1">
      <c r="A479" s="5"/>
      <c r="B479" s="5"/>
      <c r="C479" s="5"/>
      <c r="D479" s="5"/>
      <c r="E479" s="5"/>
      <c r="F479" s="9"/>
      <c r="G479" s="9"/>
      <c r="H479" s="5"/>
      <c r="I479" s="5"/>
    </row>
    <row r="480" spans="1:9" s="8" customFormat="1" ht="18.75" customHeight="1">
      <c r="A480" s="5"/>
      <c r="B480" s="5"/>
      <c r="C480" s="5"/>
      <c r="D480" s="5"/>
      <c r="E480" s="5"/>
      <c r="F480" s="9"/>
      <c r="G480" s="9"/>
      <c r="H480" s="5"/>
      <c r="I480" s="5"/>
    </row>
    <row r="481" spans="1:9" s="8" customFormat="1" ht="18.75" customHeight="1">
      <c r="A481" s="5"/>
      <c r="B481" s="5"/>
      <c r="C481" s="5"/>
      <c r="D481" s="5"/>
      <c r="E481" s="5"/>
      <c r="F481" s="9"/>
      <c r="G481" s="9"/>
      <c r="H481" s="5"/>
      <c r="I481" s="5"/>
    </row>
    <row r="482" spans="1:9" s="8" customFormat="1" ht="18.75" customHeight="1">
      <c r="A482" s="5"/>
      <c r="B482" s="5"/>
      <c r="C482" s="5"/>
      <c r="D482" s="5"/>
      <c r="E482" s="5"/>
      <c r="F482" s="9"/>
      <c r="G482" s="9"/>
      <c r="H482" s="5"/>
      <c r="I482" s="5"/>
    </row>
    <row r="483" spans="1:9" s="8" customFormat="1" ht="18.75" customHeight="1">
      <c r="A483" s="5"/>
      <c r="B483" s="5"/>
      <c r="C483" s="5"/>
      <c r="D483" s="5"/>
      <c r="E483" s="5"/>
      <c r="F483" s="9"/>
      <c r="G483" s="9"/>
      <c r="H483" s="5"/>
      <c r="I483" s="5"/>
    </row>
    <row r="484" spans="1:9" s="8" customFormat="1" ht="18.75" customHeight="1">
      <c r="A484" s="5"/>
      <c r="B484" s="5"/>
      <c r="C484" s="5"/>
      <c r="D484" s="5"/>
      <c r="E484" s="5"/>
      <c r="F484" s="9"/>
      <c r="G484" s="9"/>
      <c r="H484" s="5"/>
      <c r="I484" s="5"/>
    </row>
    <row r="485" spans="1:9" s="8" customFormat="1" ht="18.75" customHeight="1">
      <c r="A485" s="5"/>
      <c r="B485" s="5"/>
      <c r="C485" s="5"/>
      <c r="D485" s="5"/>
      <c r="E485" s="5"/>
      <c r="F485" s="9"/>
      <c r="G485" s="9"/>
      <c r="H485" s="5"/>
      <c r="I485" s="5"/>
    </row>
    <row r="486" spans="1:9" s="8" customFormat="1" ht="18.75" customHeight="1">
      <c r="A486" s="5"/>
      <c r="B486" s="5"/>
      <c r="C486" s="5"/>
      <c r="D486" s="5"/>
      <c r="E486" s="5"/>
      <c r="F486" s="9"/>
      <c r="G486" s="9"/>
      <c r="H486" s="5"/>
      <c r="I486" s="5"/>
    </row>
    <row r="487" spans="1:9" s="8" customFormat="1" ht="18.75" customHeight="1">
      <c r="A487" s="5"/>
      <c r="B487" s="5"/>
      <c r="C487" s="5"/>
      <c r="D487" s="5"/>
      <c r="E487" s="5"/>
      <c r="F487" s="9"/>
      <c r="G487" s="9"/>
      <c r="H487" s="5"/>
      <c r="I487" s="5"/>
    </row>
    <row r="488" spans="1:9" s="8" customFormat="1" ht="18.75" customHeight="1">
      <c r="A488" s="5"/>
      <c r="B488" s="5"/>
      <c r="C488" s="5"/>
      <c r="D488" s="5"/>
      <c r="E488" s="5"/>
      <c r="F488" s="9"/>
      <c r="G488" s="9"/>
      <c r="H488" s="5"/>
      <c r="I488" s="5"/>
    </row>
    <row r="489" spans="1:9" s="8" customFormat="1" ht="18.75" customHeight="1">
      <c r="A489" s="5"/>
      <c r="B489" s="5"/>
      <c r="C489" s="5"/>
      <c r="D489" s="5"/>
      <c r="E489" s="5"/>
      <c r="F489" s="9"/>
      <c r="G489" s="9"/>
      <c r="H489" s="5"/>
      <c r="I489" s="5"/>
    </row>
    <row r="490" spans="1:9" s="8" customFormat="1" ht="18.75" customHeight="1">
      <c r="A490" s="5"/>
      <c r="B490" s="5"/>
      <c r="C490" s="5"/>
      <c r="D490" s="5"/>
      <c r="E490" s="5"/>
      <c r="F490" s="9"/>
      <c r="G490" s="9"/>
      <c r="H490" s="5"/>
      <c r="I490" s="5"/>
    </row>
    <row r="491" spans="1:9" s="8" customFormat="1" ht="18.75" customHeight="1">
      <c r="A491" s="5"/>
      <c r="B491" s="5"/>
      <c r="C491" s="5"/>
      <c r="D491" s="5"/>
      <c r="E491" s="5"/>
      <c r="F491" s="9"/>
      <c r="G491" s="9"/>
      <c r="H491" s="5"/>
      <c r="I491" s="5"/>
    </row>
    <row r="492" spans="1:9" s="8" customFormat="1" ht="18.75" customHeight="1">
      <c r="A492" s="5"/>
      <c r="B492" s="5"/>
      <c r="C492" s="5"/>
      <c r="D492" s="5"/>
      <c r="E492" s="5"/>
      <c r="F492" s="9"/>
      <c r="G492" s="9"/>
      <c r="H492" s="5"/>
      <c r="I492" s="5"/>
    </row>
    <row r="493" spans="1:9" s="8" customFormat="1" ht="18.75" customHeight="1">
      <c r="A493" s="5"/>
      <c r="B493" s="5"/>
      <c r="C493" s="5"/>
      <c r="D493" s="5"/>
      <c r="E493" s="5"/>
      <c r="F493" s="9"/>
      <c r="G493" s="9"/>
      <c r="H493" s="5"/>
      <c r="I493" s="5"/>
    </row>
    <row r="494" spans="1:9" s="8" customFormat="1" ht="18.75" customHeight="1">
      <c r="A494" s="5"/>
      <c r="B494" s="5"/>
      <c r="C494" s="5"/>
      <c r="D494" s="5"/>
      <c r="E494" s="5"/>
      <c r="F494" s="9"/>
      <c r="G494" s="9"/>
      <c r="H494" s="5"/>
      <c r="I494" s="5"/>
    </row>
    <row r="495" spans="1:9" s="8" customFormat="1" ht="18.75" customHeight="1">
      <c r="A495" s="5"/>
      <c r="B495" s="5"/>
      <c r="C495" s="5"/>
      <c r="D495" s="5"/>
      <c r="E495" s="5"/>
      <c r="F495" s="9"/>
      <c r="G495" s="9"/>
      <c r="H495" s="5"/>
      <c r="I495" s="5"/>
    </row>
    <row r="496" spans="1:9" s="8" customFormat="1" ht="18.75" customHeight="1">
      <c r="A496" s="5"/>
      <c r="B496" s="5"/>
      <c r="C496" s="5"/>
      <c r="D496" s="5"/>
      <c r="E496" s="5"/>
      <c r="F496" s="9"/>
      <c r="G496" s="9"/>
      <c r="H496" s="5"/>
      <c r="I496" s="5"/>
    </row>
    <row r="497" spans="1:13" s="8" customFormat="1" ht="18.75" customHeight="1">
      <c r="A497" s="5"/>
      <c r="B497" s="5"/>
      <c r="C497" s="5"/>
      <c r="D497" s="5"/>
      <c r="E497" s="5"/>
      <c r="F497" s="9"/>
      <c r="G497" s="9"/>
      <c r="H497" s="5"/>
      <c r="I497" s="5"/>
    </row>
    <row r="498" spans="1:13" s="8" customFormat="1" ht="18.75" customHeight="1">
      <c r="A498" s="5"/>
      <c r="B498" s="5"/>
      <c r="C498" s="5"/>
      <c r="D498" s="5"/>
      <c r="E498" s="5"/>
      <c r="F498" s="9"/>
      <c r="G498" s="9"/>
      <c r="H498" s="5"/>
      <c r="I498" s="5"/>
    </row>
    <row r="499" spans="1:13" s="8" customFormat="1" ht="18.75" customHeight="1">
      <c r="A499" s="5"/>
      <c r="B499" s="5"/>
      <c r="C499" s="5"/>
      <c r="D499" s="5"/>
      <c r="E499" s="5"/>
      <c r="F499" s="9"/>
      <c r="G499" s="9"/>
      <c r="H499" s="5"/>
      <c r="I499" s="5"/>
    </row>
    <row r="500" spans="1:13" s="8" customFormat="1" ht="18.75" customHeight="1">
      <c r="A500" s="5"/>
      <c r="B500" s="5"/>
      <c r="C500" s="5"/>
      <c r="D500" s="5"/>
      <c r="E500" s="5"/>
      <c r="F500" s="9"/>
      <c r="G500" s="9"/>
      <c r="H500" s="5"/>
      <c r="I500" s="5"/>
    </row>
    <row r="501" spans="1:13" s="8" customFormat="1" ht="18.75" customHeight="1">
      <c r="A501" s="5"/>
      <c r="B501" s="5"/>
      <c r="C501" s="5"/>
      <c r="D501" s="5"/>
      <c r="E501" s="5"/>
      <c r="F501" s="9"/>
      <c r="G501" s="9"/>
      <c r="H501" s="5"/>
      <c r="I501" s="5"/>
    </row>
    <row r="502" spans="1:13" s="8" customFormat="1" ht="18.75" customHeight="1">
      <c r="A502" s="5"/>
      <c r="B502" s="5"/>
      <c r="C502" s="5"/>
      <c r="D502" s="5"/>
      <c r="E502" s="5"/>
      <c r="F502" s="9"/>
      <c r="G502" s="9"/>
      <c r="H502" s="5"/>
      <c r="I502" s="5"/>
    </row>
    <row r="503" spans="1:13" s="8" customFormat="1" ht="18.75" customHeight="1">
      <c r="A503" s="5"/>
      <c r="B503" s="5"/>
      <c r="C503" s="5"/>
      <c r="D503" s="5"/>
      <c r="E503" s="5"/>
      <c r="F503" s="9"/>
      <c r="G503" s="9"/>
      <c r="H503" s="5"/>
      <c r="I503" s="5"/>
    </row>
    <row r="504" spans="1:13" s="8" customFormat="1" ht="18.75" customHeight="1">
      <c r="A504" s="5"/>
      <c r="B504" s="5"/>
      <c r="C504" s="5"/>
      <c r="D504" s="5"/>
      <c r="E504" s="5"/>
      <c r="F504" s="9"/>
      <c r="G504" s="9"/>
      <c r="H504" s="5"/>
      <c r="I504" s="5"/>
    </row>
    <row r="505" spans="1:13" s="8" customFormat="1" ht="18.75" customHeight="1">
      <c r="A505" s="5"/>
      <c r="B505" s="5"/>
      <c r="C505" s="5"/>
      <c r="D505" s="5"/>
      <c r="E505" s="5"/>
      <c r="F505" s="9"/>
      <c r="G505" s="9"/>
      <c r="H505" s="5"/>
      <c r="I505" s="5"/>
    </row>
    <row r="506" spans="1:13" s="8" customFormat="1" ht="18.75" customHeight="1">
      <c r="A506" s="5"/>
      <c r="B506" s="5"/>
      <c r="C506" s="5"/>
      <c r="D506" s="5"/>
      <c r="E506" s="5"/>
      <c r="F506" s="9"/>
      <c r="G506" s="9"/>
      <c r="H506" s="5"/>
      <c r="I506" s="5"/>
    </row>
    <row r="507" spans="1:13" s="8" customFormat="1" ht="18.75" customHeight="1">
      <c r="A507" s="5"/>
      <c r="B507" s="5"/>
      <c r="C507" s="5"/>
      <c r="D507" s="5"/>
      <c r="E507" s="5"/>
      <c r="F507" s="9"/>
      <c r="G507" s="9"/>
      <c r="H507" s="5"/>
      <c r="I507" s="5"/>
      <c r="M507" s="5"/>
    </row>
    <row r="508" spans="1:13" s="8" customFormat="1" ht="18.75" customHeight="1">
      <c r="A508" s="5"/>
      <c r="B508" s="5"/>
      <c r="C508" s="5"/>
      <c r="D508" s="5"/>
      <c r="E508" s="5"/>
      <c r="F508" s="9"/>
      <c r="G508" s="9"/>
      <c r="H508" s="5"/>
      <c r="I508" s="5"/>
      <c r="M508" s="5"/>
    </row>
    <row r="509" spans="1:13" s="8" customFormat="1" ht="18.75" customHeight="1">
      <c r="A509" s="5"/>
      <c r="B509" s="5"/>
      <c r="C509" s="5"/>
      <c r="D509" s="5"/>
      <c r="E509" s="5"/>
      <c r="F509" s="9"/>
      <c r="G509" s="9"/>
      <c r="H509" s="5"/>
      <c r="I509" s="5"/>
      <c r="M509" s="5"/>
    </row>
    <row r="510" spans="1:13" s="8" customFormat="1" ht="18.75" customHeight="1">
      <c r="A510" s="5"/>
      <c r="B510" s="5"/>
      <c r="C510" s="5"/>
      <c r="D510" s="5"/>
      <c r="E510" s="5"/>
      <c r="F510" s="9"/>
      <c r="G510" s="9"/>
      <c r="H510" s="5"/>
      <c r="I510" s="5"/>
      <c r="M510" s="5"/>
    </row>
    <row r="511" spans="1:13" s="8" customFormat="1" ht="18.75" customHeight="1">
      <c r="A511" s="5"/>
      <c r="B511" s="5"/>
      <c r="C511" s="5"/>
      <c r="D511" s="5"/>
      <c r="E511" s="5"/>
      <c r="F511" s="9"/>
      <c r="G511" s="9"/>
      <c r="H511" s="5"/>
      <c r="I511" s="5"/>
      <c r="M511" s="5"/>
    </row>
    <row r="512" spans="1:13" s="8" customFormat="1" ht="18.75" customHeight="1">
      <c r="A512" s="5"/>
      <c r="B512" s="5"/>
      <c r="C512" s="5"/>
      <c r="D512" s="5"/>
      <c r="E512" s="5"/>
      <c r="F512" s="9"/>
      <c r="G512" s="9"/>
      <c r="H512" s="5"/>
      <c r="I512" s="5"/>
      <c r="M512" s="5"/>
    </row>
    <row r="513" spans="1:13" s="8" customFormat="1" ht="18.75" customHeight="1">
      <c r="A513" s="5"/>
      <c r="B513" s="5"/>
      <c r="C513" s="5"/>
      <c r="D513" s="5"/>
      <c r="E513" s="5"/>
      <c r="F513" s="9"/>
      <c r="G513" s="9"/>
      <c r="H513" s="5"/>
      <c r="I513" s="5"/>
      <c r="L513" s="5"/>
      <c r="M513" s="5"/>
    </row>
    <row r="514" spans="1:13" s="8" customFormat="1" ht="18.75" customHeight="1">
      <c r="A514" s="5"/>
      <c r="B514" s="5"/>
      <c r="C514" s="5"/>
      <c r="D514" s="5"/>
      <c r="E514" s="5"/>
      <c r="F514" s="9"/>
      <c r="G514" s="9"/>
      <c r="H514" s="5"/>
      <c r="I514" s="5"/>
      <c r="L514" s="5"/>
      <c r="M514" s="5"/>
    </row>
    <row r="515" spans="1:13" s="8" customFormat="1" ht="18.75" customHeight="1">
      <c r="A515" s="5"/>
      <c r="B515" s="5"/>
      <c r="C515" s="5"/>
      <c r="D515" s="5"/>
      <c r="E515" s="5"/>
      <c r="F515" s="9"/>
      <c r="G515" s="9"/>
      <c r="H515" s="5"/>
      <c r="I515" s="5"/>
      <c r="L515" s="5"/>
      <c r="M515" s="5"/>
    </row>
    <row r="516" spans="1:13" s="8" customFormat="1" ht="18.75" customHeight="1">
      <c r="A516" s="5"/>
      <c r="B516" s="5"/>
      <c r="C516" s="5"/>
      <c r="D516" s="5"/>
      <c r="E516" s="5"/>
      <c r="F516" s="9"/>
      <c r="G516" s="9"/>
      <c r="H516" s="5"/>
      <c r="I516" s="5"/>
      <c r="L516" s="5"/>
      <c r="M516" s="5"/>
    </row>
    <row r="517" spans="1:13" ht="17.25">
      <c r="K517" s="8"/>
    </row>
    <row r="518" spans="1:13" ht="17.25">
      <c r="K518" s="8"/>
    </row>
    <row r="519" spans="1:13" ht="17.25">
      <c r="K519" s="8"/>
    </row>
    <row r="520" spans="1:13" ht="17.25">
      <c r="K520" s="8"/>
    </row>
    <row r="521" spans="1:13" ht="17.25">
      <c r="K521" s="8"/>
    </row>
    <row r="522" spans="1:13" ht="17.25">
      <c r="K522" s="8"/>
    </row>
    <row r="523" spans="1:13" ht="17.25">
      <c r="K523" s="8"/>
    </row>
    <row r="524" spans="1:13" ht="17.25">
      <c r="K524" s="8"/>
    </row>
    <row r="525" spans="1:13" ht="17.25">
      <c r="K525" s="8"/>
    </row>
    <row r="526" spans="1:13" ht="17.25">
      <c r="K526" s="8"/>
    </row>
  </sheetData>
  <autoFilter ref="A1:G313" xr:uid="{00000000-0009-0000-0000-000011000000}"/>
  <mergeCells count="15">
    <mergeCell ref="L1:M4"/>
    <mergeCell ref="H1:K4"/>
    <mergeCell ref="A3:C4"/>
    <mergeCell ref="D3:E3"/>
    <mergeCell ref="F3:G3"/>
    <mergeCell ref="A2:C2"/>
    <mergeCell ref="F1:G1"/>
    <mergeCell ref="B212:C212"/>
    <mergeCell ref="B263:C263"/>
    <mergeCell ref="B301:C301"/>
    <mergeCell ref="B20:C20"/>
    <mergeCell ref="B39:C39"/>
    <mergeCell ref="B56:C56"/>
    <mergeCell ref="B122:C122"/>
    <mergeCell ref="B163:C163"/>
  </mergeCells>
  <phoneticPr fontId="2"/>
  <printOptions horizontalCentered="1"/>
  <pageMargins left="0.78740157480314965" right="0.19685039370078741" top="0.51181102362204722" bottom="0.70866141732283472" header="0.51181102362204722" footer="0.51181102362204722"/>
  <pageSetup paperSize="9" scale="56" fitToHeight="0" orientation="portrait" r:id="rId1"/>
  <headerFooter alignWithMargins="0"/>
  <rowBreaks count="6" manualBreakCount="6">
    <brk id="49" max="6" man="1"/>
    <brk id="96" max="6" man="1"/>
    <brk id="145" max="6" man="1"/>
    <brk id="193" max="6" man="1"/>
    <brk id="239" max="6" man="1"/>
    <brk id="287" max="6" man="1"/>
  </rowBreaks>
  <colBreaks count="1" manualBreakCount="1">
    <brk id="9" max="30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:M181"/>
  <sheetViews>
    <sheetView view="pageBreakPreview" zoomScaleNormal="70" zoomScaleSheetLayoutView="100" workbookViewId="0">
      <pane xSplit="1" ySplit="4" topLeftCell="B5" activePane="bottomRight" state="frozen"/>
      <selection activeCell="I43" sqref="I43"/>
      <selection pane="topRight" activeCell="I43" sqref="I43"/>
      <selection pane="bottomLeft" activeCell="I43" sqref="I43"/>
      <selection pane="bottomRight"/>
    </sheetView>
  </sheetViews>
  <sheetFormatPr defaultRowHeight="17.25"/>
  <cols>
    <col min="1" max="1" width="17.75" style="8" customWidth="1"/>
    <col min="2" max="2" width="6.125" style="8" customWidth="1"/>
    <col min="3" max="3" width="43.5" style="8" customWidth="1"/>
    <col min="4" max="4" width="18" style="8" customWidth="1"/>
    <col min="5" max="5" width="35" style="8" customWidth="1"/>
    <col min="6" max="7" width="12.25" style="11" customWidth="1"/>
    <col min="8" max="8" width="9.125" style="8" customWidth="1"/>
    <col min="9" max="9" width="9" style="8"/>
    <col min="10" max="10" width="9.125" style="8" customWidth="1"/>
    <col min="11" max="11" width="4" style="8" customWidth="1"/>
    <col min="12" max="16384" width="9" style="8"/>
  </cols>
  <sheetData>
    <row r="1" spans="1:11" ht="28.5" customHeight="1">
      <c r="F1" s="592"/>
      <c r="G1" s="592"/>
      <c r="H1" s="596"/>
      <c r="I1" s="596"/>
      <c r="J1" s="596"/>
      <c r="K1" s="596"/>
    </row>
    <row r="2" spans="1:11" ht="28.5" customHeight="1" thickBot="1">
      <c r="A2" s="591" t="s">
        <v>122</v>
      </c>
      <c r="B2" s="591"/>
      <c r="C2" s="591"/>
      <c r="H2" s="596"/>
      <c r="I2" s="596"/>
      <c r="J2" s="596"/>
      <c r="K2" s="596"/>
    </row>
    <row r="3" spans="1:11" s="27" customFormat="1" ht="28.5" customHeight="1">
      <c r="A3" s="582" t="s">
        <v>118</v>
      </c>
      <c r="B3" s="583"/>
      <c r="C3" s="584"/>
      <c r="D3" s="597" t="s">
        <v>119</v>
      </c>
      <c r="E3" s="598"/>
      <c r="F3" s="599" t="s">
        <v>178</v>
      </c>
      <c r="G3" s="600"/>
      <c r="H3" s="596"/>
      <c r="I3" s="596"/>
      <c r="J3" s="596"/>
      <c r="K3" s="596"/>
    </row>
    <row r="4" spans="1:11" s="27" customFormat="1" ht="28.5" customHeight="1">
      <c r="A4" s="585"/>
      <c r="B4" s="586"/>
      <c r="C4" s="587"/>
      <c r="D4" s="153" t="s">
        <v>123</v>
      </c>
      <c r="E4" s="153" t="s">
        <v>307</v>
      </c>
      <c r="F4" s="154" t="s">
        <v>309</v>
      </c>
      <c r="G4" s="155" t="s">
        <v>310</v>
      </c>
      <c r="H4" s="13"/>
      <c r="I4" s="13"/>
      <c r="J4" s="13"/>
      <c r="K4" s="13"/>
    </row>
    <row r="5" spans="1:11" s="27" customFormat="1" ht="28.5" customHeight="1">
      <c r="A5" s="156" t="s">
        <v>17</v>
      </c>
      <c r="B5" s="99">
        <v>21</v>
      </c>
      <c r="C5" s="27" t="s">
        <v>18</v>
      </c>
      <c r="D5" s="101" t="s">
        <v>302</v>
      </c>
      <c r="E5" s="27" t="s">
        <v>115</v>
      </c>
      <c r="F5" s="102">
        <v>4</v>
      </c>
      <c r="G5" s="160"/>
      <c r="K5" s="280"/>
    </row>
    <row r="6" spans="1:11" s="27" customFormat="1" ht="28.5" customHeight="1">
      <c r="A6" s="164"/>
      <c r="B6" s="104"/>
      <c r="C6" s="39"/>
      <c r="D6" s="293" t="s">
        <v>591</v>
      </c>
      <c r="E6" s="39" t="s">
        <v>795</v>
      </c>
      <c r="F6" s="294">
        <v>80</v>
      </c>
      <c r="G6" s="295"/>
      <c r="H6" s="28"/>
      <c r="I6" s="28"/>
      <c r="K6" s="280"/>
    </row>
    <row r="7" spans="1:11" s="27" customFormat="1" ht="28.5" customHeight="1">
      <c r="A7" s="164"/>
      <c r="B7" s="103">
        <v>23</v>
      </c>
      <c r="C7" s="27" t="s">
        <v>688</v>
      </c>
      <c r="D7" s="327" t="s">
        <v>591</v>
      </c>
      <c r="E7" s="27" t="s">
        <v>795</v>
      </c>
      <c r="F7" s="328">
        <v>54</v>
      </c>
      <c r="G7" s="160"/>
      <c r="H7" s="28"/>
      <c r="I7" s="28"/>
      <c r="K7" s="280"/>
    </row>
    <row r="8" spans="1:11" s="27" customFormat="1" ht="28.5" customHeight="1">
      <c r="A8" s="157"/>
      <c r="B8" s="111">
        <v>71</v>
      </c>
      <c r="C8" s="112" t="s">
        <v>689</v>
      </c>
      <c r="D8" s="113" t="s">
        <v>364</v>
      </c>
      <c r="E8" s="306" t="s">
        <v>690</v>
      </c>
      <c r="F8" s="114">
        <v>1</v>
      </c>
      <c r="G8" s="168"/>
      <c r="H8" s="28"/>
      <c r="I8" s="28"/>
    </row>
    <row r="9" spans="1:11" s="27" customFormat="1" ht="28.5" customHeight="1">
      <c r="A9" s="157"/>
      <c r="B9" s="103">
        <v>81</v>
      </c>
      <c r="C9" s="27" t="s">
        <v>27</v>
      </c>
      <c r="D9" s="158" t="s">
        <v>302</v>
      </c>
      <c r="E9" s="27" t="s">
        <v>115</v>
      </c>
      <c r="F9" s="159">
        <v>7</v>
      </c>
      <c r="G9" s="160">
        <v>229</v>
      </c>
      <c r="H9" s="28"/>
      <c r="I9" s="28"/>
    </row>
    <row r="10" spans="1:11" s="27" customFormat="1" ht="28.5" customHeight="1">
      <c r="A10" s="157"/>
      <c r="B10" s="169"/>
      <c r="D10" s="158" t="s">
        <v>175</v>
      </c>
      <c r="E10" s="27" t="s">
        <v>96</v>
      </c>
      <c r="F10" s="159"/>
      <c r="G10" s="160">
        <v>738</v>
      </c>
      <c r="H10" s="28"/>
      <c r="I10" s="28"/>
    </row>
    <row r="11" spans="1:11" s="27" customFormat="1" ht="28.5" customHeight="1">
      <c r="A11" s="163"/>
      <c r="B11" s="578" t="s">
        <v>110</v>
      </c>
      <c r="C11" s="579"/>
      <c r="D11" s="115"/>
      <c r="E11" s="116"/>
      <c r="F11" s="117">
        <f>SUM(F5:F10)</f>
        <v>146</v>
      </c>
      <c r="G11" s="170">
        <f>SUM(G5:G10)</f>
        <v>967</v>
      </c>
    </row>
    <row r="12" spans="1:11" s="27" customFormat="1" ht="28.5" customHeight="1">
      <c r="A12" s="164" t="s">
        <v>579</v>
      </c>
      <c r="B12" s="45">
        <v>91</v>
      </c>
      <c r="C12" s="30" t="s">
        <v>365</v>
      </c>
      <c r="D12" s="47" t="s">
        <v>568</v>
      </c>
      <c r="E12" s="30" t="s">
        <v>691</v>
      </c>
      <c r="F12" s="46"/>
      <c r="G12" s="441">
        <v>471</v>
      </c>
      <c r="H12" s="28"/>
      <c r="I12" s="28"/>
    </row>
    <row r="13" spans="1:11" s="27" customFormat="1" ht="28.5" customHeight="1">
      <c r="A13" s="164"/>
      <c r="B13" s="278">
        <v>92</v>
      </c>
      <c r="C13" s="340" t="s">
        <v>416</v>
      </c>
      <c r="D13" s="284" t="s">
        <v>342</v>
      </c>
      <c r="E13" s="287" t="s">
        <v>570</v>
      </c>
      <c r="F13" s="279"/>
      <c r="G13" s="304">
        <v>3000</v>
      </c>
      <c r="H13" s="28"/>
      <c r="I13" s="28"/>
    </row>
    <row r="14" spans="1:11" s="27" customFormat="1" ht="28.5" customHeight="1">
      <c r="A14" s="164"/>
      <c r="B14" s="291">
        <v>121</v>
      </c>
      <c r="C14" s="290" t="s">
        <v>692</v>
      </c>
      <c r="D14" s="290" t="s">
        <v>601</v>
      </c>
      <c r="E14" s="27" t="s">
        <v>693</v>
      </c>
      <c r="F14" s="328"/>
      <c r="G14" s="160">
        <v>1306</v>
      </c>
      <c r="H14" s="28"/>
      <c r="I14" s="28"/>
    </row>
    <row r="15" spans="1:11" s="27" customFormat="1" ht="28.5" customHeight="1">
      <c r="A15" s="163"/>
      <c r="B15" s="578" t="s">
        <v>110</v>
      </c>
      <c r="C15" s="579"/>
      <c r="D15" s="115"/>
      <c r="E15" s="116"/>
      <c r="F15" s="117">
        <f>SUM(F12:F14)</f>
        <v>0</v>
      </c>
      <c r="G15" s="170">
        <f>SUM(G12:G14)</f>
        <v>4777</v>
      </c>
      <c r="H15" s="28"/>
      <c r="I15" s="28"/>
    </row>
    <row r="16" spans="1:11" s="27" customFormat="1" ht="28.5" customHeight="1">
      <c r="A16" s="164" t="s">
        <v>580</v>
      </c>
      <c r="B16" s="45">
        <v>131</v>
      </c>
      <c r="C16" s="342" t="s">
        <v>694</v>
      </c>
      <c r="D16" s="343" t="s">
        <v>695</v>
      </c>
      <c r="E16" s="30" t="s">
        <v>696</v>
      </c>
      <c r="F16" s="46"/>
      <c r="G16" s="441">
        <v>5187</v>
      </c>
      <c r="H16" s="28"/>
      <c r="I16" s="28"/>
    </row>
    <row r="17" spans="1:9" s="27" customFormat="1" ht="28.5" customHeight="1">
      <c r="A17" s="164"/>
      <c r="B17" s="103">
        <v>161</v>
      </c>
      <c r="C17" s="27" t="s">
        <v>187</v>
      </c>
      <c r="D17" s="158" t="s">
        <v>145</v>
      </c>
      <c r="E17" s="27" t="s">
        <v>259</v>
      </c>
      <c r="F17" s="159"/>
      <c r="G17" s="160">
        <v>2150</v>
      </c>
    </row>
    <row r="18" spans="1:9" s="27" customFormat="1" ht="28.5" customHeight="1">
      <c r="A18" s="164"/>
      <c r="B18" s="103"/>
      <c r="D18" s="250"/>
      <c r="E18" s="27" t="s">
        <v>743</v>
      </c>
      <c r="F18" s="264"/>
      <c r="G18" s="160">
        <v>7750</v>
      </c>
    </row>
    <row r="19" spans="1:9" s="27" customFormat="1" ht="28.5" customHeight="1">
      <c r="A19" s="164"/>
      <c r="B19" s="103"/>
      <c r="D19" s="250"/>
      <c r="E19" s="27" t="s">
        <v>478</v>
      </c>
      <c r="F19" s="264">
        <v>5413</v>
      </c>
      <c r="G19" s="160"/>
    </row>
    <row r="20" spans="1:9" s="27" customFormat="1" ht="28.5" customHeight="1">
      <c r="A20" s="164"/>
      <c r="B20" s="103"/>
      <c r="D20" s="250" t="s">
        <v>582</v>
      </c>
      <c r="E20" s="27" t="s">
        <v>742</v>
      </c>
      <c r="F20" s="264"/>
      <c r="G20" s="160">
        <v>13600</v>
      </c>
    </row>
    <row r="21" spans="1:9" s="27" customFormat="1" ht="28.5" customHeight="1">
      <c r="A21" s="164"/>
      <c r="B21" s="103"/>
      <c r="D21" s="250"/>
      <c r="E21" s="27" t="s">
        <v>583</v>
      </c>
      <c r="F21" s="264"/>
      <c r="G21" s="160">
        <v>4400</v>
      </c>
    </row>
    <row r="22" spans="1:9" s="27" customFormat="1" ht="28.5" customHeight="1">
      <c r="A22" s="164"/>
      <c r="B22" s="103"/>
      <c r="D22" s="250"/>
      <c r="E22" s="27" t="s">
        <v>584</v>
      </c>
      <c r="F22" s="264">
        <v>3400</v>
      </c>
      <c r="G22" s="160">
        <v>44540</v>
      </c>
    </row>
    <row r="23" spans="1:9" s="27" customFormat="1" ht="28.5" customHeight="1">
      <c r="A23" s="164"/>
      <c r="B23" s="103"/>
      <c r="D23" s="250" t="s">
        <v>740</v>
      </c>
      <c r="E23" s="27" t="s">
        <v>741</v>
      </c>
      <c r="F23" s="264">
        <v>2</v>
      </c>
      <c r="G23" s="160"/>
    </row>
    <row r="24" spans="1:9" s="27" customFormat="1" ht="28.5" customHeight="1">
      <c r="A24" s="164"/>
      <c r="B24" s="103"/>
      <c r="D24" s="250" t="s">
        <v>585</v>
      </c>
      <c r="E24" s="27" t="s">
        <v>461</v>
      </c>
      <c r="F24" s="264"/>
      <c r="G24" s="160">
        <v>2400</v>
      </c>
    </row>
    <row r="25" spans="1:9" s="27" customFormat="1" ht="28.5" customHeight="1">
      <c r="A25" s="164"/>
      <c r="B25" s="103"/>
      <c r="D25" s="250" t="s">
        <v>586</v>
      </c>
      <c r="E25" s="27" t="s">
        <v>739</v>
      </c>
      <c r="F25" s="264"/>
      <c r="G25" s="160">
        <v>2300</v>
      </c>
    </row>
    <row r="26" spans="1:9" s="27" customFormat="1" ht="28.5" customHeight="1">
      <c r="A26" s="164"/>
      <c r="B26" s="104"/>
      <c r="C26" s="39"/>
      <c r="D26" s="105"/>
      <c r="E26" s="39" t="s">
        <v>461</v>
      </c>
      <c r="F26" s="106"/>
      <c r="G26" s="161">
        <v>2300</v>
      </c>
      <c r="H26" s="28"/>
      <c r="I26" s="28"/>
    </row>
    <row r="27" spans="1:9" s="27" customFormat="1" ht="28.5" customHeight="1">
      <c r="A27" s="164"/>
      <c r="B27" s="103">
        <v>162</v>
      </c>
      <c r="C27" s="27" t="s">
        <v>14</v>
      </c>
      <c r="D27" s="158" t="s">
        <v>342</v>
      </c>
      <c r="E27" s="27" t="s">
        <v>4</v>
      </c>
      <c r="F27" s="159">
        <v>39324</v>
      </c>
      <c r="G27" s="160"/>
    </row>
    <row r="28" spans="1:9" s="27" customFormat="1" ht="28.5" customHeight="1">
      <c r="A28" s="164"/>
      <c r="B28" s="103"/>
      <c r="D28" s="158"/>
      <c r="E28" s="27" t="s">
        <v>418</v>
      </c>
      <c r="F28" s="159">
        <v>8229</v>
      </c>
      <c r="G28" s="160"/>
    </row>
    <row r="29" spans="1:9" s="27" customFormat="1" ht="28.5" customHeight="1">
      <c r="A29" s="164"/>
      <c r="B29" s="103"/>
      <c r="D29" s="158"/>
      <c r="E29" s="27" t="s">
        <v>744</v>
      </c>
      <c r="F29" s="159">
        <v>6945</v>
      </c>
      <c r="G29" s="160"/>
    </row>
    <row r="30" spans="1:9" s="27" customFormat="1" ht="28.5" customHeight="1">
      <c r="A30" s="164"/>
      <c r="B30" s="103"/>
      <c r="D30" s="158"/>
      <c r="E30" s="27" t="s">
        <v>419</v>
      </c>
      <c r="F30" s="159">
        <v>5044</v>
      </c>
      <c r="G30" s="160"/>
    </row>
    <row r="31" spans="1:9" s="27" customFormat="1" ht="28.5" customHeight="1">
      <c r="A31" s="164"/>
      <c r="B31" s="103"/>
      <c r="D31" s="250"/>
      <c r="E31" s="27" t="s">
        <v>461</v>
      </c>
      <c r="F31" s="264">
        <v>8745</v>
      </c>
      <c r="G31" s="160"/>
    </row>
    <row r="32" spans="1:9" s="27" customFormat="1" ht="28.5" customHeight="1">
      <c r="A32" s="164"/>
      <c r="B32" s="103"/>
      <c r="D32" s="250" t="s">
        <v>745</v>
      </c>
      <c r="E32" s="270" t="s">
        <v>746</v>
      </c>
      <c r="F32" s="264">
        <v>3727</v>
      </c>
      <c r="G32" s="160"/>
    </row>
    <row r="33" spans="1:9" s="27" customFormat="1" ht="28.5" customHeight="1">
      <c r="A33" s="164"/>
      <c r="B33" s="104"/>
      <c r="C33" s="292"/>
      <c r="D33" s="293" t="s">
        <v>240</v>
      </c>
      <c r="E33" s="292" t="s">
        <v>795</v>
      </c>
      <c r="F33" s="294"/>
      <c r="G33" s="295">
        <v>18</v>
      </c>
      <c r="H33" s="28"/>
      <c r="I33" s="28"/>
    </row>
    <row r="34" spans="1:9" s="27" customFormat="1" ht="28.5" customHeight="1">
      <c r="A34" s="157"/>
      <c r="B34" s="103">
        <v>191</v>
      </c>
      <c r="C34" s="27" t="s">
        <v>40</v>
      </c>
      <c r="D34" s="158" t="s">
        <v>340</v>
      </c>
      <c r="E34" s="27" t="s">
        <v>344</v>
      </c>
      <c r="F34" s="159"/>
      <c r="G34" s="160">
        <v>10240</v>
      </c>
    </row>
    <row r="35" spans="1:9" s="27" customFormat="1" ht="28.5" customHeight="1">
      <c r="A35" s="157"/>
      <c r="B35" s="103"/>
      <c r="D35" s="158"/>
      <c r="E35" s="27" t="s">
        <v>179</v>
      </c>
      <c r="F35" s="159"/>
      <c r="G35" s="160">
        <v>10240</v>
      </c>
      <c r="H35" s="28"/>
      <c r="I35" s="28"/>
    </row>
    <row r="36" spans="1:9" s="27" customFormat="1" ht="28.5" customHeight="1">
      <c r="A36" s="157"/>
      <c r="B36" s="104"/>
      <c r="C36" s="39"/>
      <c r="D36" s="105" t="s">
        <v>343</v>
      </c>
      <c r="E36" s="39" t="s">
        <v>139</v>
      </c>
      <c r="F36" s="106"/>
      <c r="G36" s="161">
        <v>3070</v>
      </c>
      <c r="H36" s="28"/>
      <c r="I36" s="28"/>
    </row>
    <row r="37" spans="1:9" s="27" customFormat="1" ht="28.5" customHeight="1">
      <c r="A37" s="157"/>
      <c r="B37" s="111">
        <v>201</v>
      </c>
      <c r="C37" s="112" t="s">
        <v>41</v>
      </c>
      <c r="D37" s="113" t="s">
        <v>322</v>
      </c>
      <c r="E37" s="112" t="s">
        <v>169</v>
      </c>
      <c r="F37" s="114"/>
      <c r="G37" s="168">
        <v>54600</v>
      </c>
      <c r="H37" s="28"/>
      <c r="I37" s="28"/>
    </row>
    <row r="38" spans="1:9" s="27" customFormat="1" ht="28.5" customHeight="1">
      <c r="A38" s="157"/>
      <c r="B38" s="103">
        <v>211</v>
      </c>
      <c r="C38" s="27" t="s">
        <v>42</v>
      </c>
      <c r="D38" s="158" t="s">
        <v>5</v>
      </c>
      <c r="E38" s="27" t="s">
        <v>134</v>
      </c>
      <c r="F38" s="159">
        <v>9627</v>
      </c>
      <c r="G38" s="160"/>
    </row>
    <row r="39" spans="1:9" s="27" customFormat="1" ht="28.5" customHeight="1">
      <c r="A39" s="157"/>
      <c r="B39" s="103"/>
      <c r="D39" s="250"/>
      <c r="E39" s="27" t="s">
        <v>259</v>
      </c>
      <c r="F39" s="264">
        <v>1713</v>
      </c>
      <c r="G39" s="160"/>
    </row>
    <row r="40" spans="1:9" s="27" customFormat="1" ht="28.5" customHeight="1">
      <c r="A40" s="157"/>
      <c r="B40" s="103"/>
      <c r="D40" s="250"/>
      <c r="E40" s="27" t="s">
        <v>747</v>
      </c>
      <c r="F40" s="264">
        <v>1890</v>
      </c>
      <c r="G40" s="160"/>
    </row>
    <row r="41" spans="1:9" s="27" customFormat="1" ht="28.5" customHeight="1">
      <c r="A41" s="157"/>
      <c r="B41" s="103"/>
      <c r="D41" s="250" t="s">
        <v>748</v>
      </c>
      <c r="E41" s="27" t="s">
        <v>742</v>
      </c>
      <c r="F41" s="264">
        <v>1542</v>
      </c>
      <c r="G41" s="160"/>
    </row>
    <row r="42" spans="1:9" s="27" customFormat="1" ht="28.5" customHeight="1">
      <c r="A42" s="157"/>
      <c r="B42" s="103"/>
      <c r="D42" s="250" t="s">
        <v>749</v>
      </c>
      <c r="E42" s="27" t="s">
        <v>750</v>
      </c>
      <c r="F42" s="264">
        <v>3100</v>
      </c>
      <c r="G42" s="160"/>
    </row>
    <row r="43" spans="1:9" s="27" customFormat="1" ht="28.5" customHeight="1">
      <c r="A43" s="157"/>
      <c r="B43" s="103"/>
      <c r="D43" s="158" t="s">
        <v>585</v>
      </c>
      <c r="E43" s="27" t="s">
        <v>590</v>
      </c>
      <c r="F43" s="159">
        <v>8540</v>
      </c>
      <c r="G43" s="160">
        <v>1640</v>
      </c>
    </row>
    <row r="44" spans="1:9" s="27" customFormat="1" ht="28.5" customHeight="1">
      <c r="A44" s="157"/>
      <c r="B44" s="103"/>
      <c r="D44" s="158" t="s">
        <v>568</v>
      </c>
      <c r="E44" s="27" t="s">
        <v>570</v>
      </c>
      <c r="F44" s="159">
        <v>9933</v>
      </c>
      <c r="G44" s="160"/>
    </row>
    <row r="45" spans="1:9" s="27" customFormat="1" ht="28.5" customHeight="1">
      <c r="A45" s="157"/>
      <c r="B45" s="103"/>
      <c r="D45" s="250"/>
      <c r="E45" s="27" t="s">
        <v>589</v>
      </c>
      <c r="F45" s="264">
        <v>1550</v>
      </c>
      <c r="G45" s="160"/>
    </row>
    <row r="46" spans="1:9" s="27" customFormat="1" ht="28.5" customHeight="1">
      <c r="A46" s="157"/>
      <c r="B46" s="103"/>
      <c r="D46" s="158" t="s">
        <v>591</v>
      </c>
      <c r="E46" s="27" t="s">
        <v>592</v>
      </c>
      <c r="F46" s="159">
        <v>4648</v>
      </c>
      <c r="G46" s="160"/>
      <c r="H46" s="28"/>
      <c r="I46" s="28"/>
    </row>
    <row r="47" spans="1:9" s="27" customFormat="1" ht="28.5" customHeight="1">
      <c r="A47" s="163"/>
      <c r="B47" s="578" t="s">
        <v>110</v>
      </c>
      <c r="C47" s="579"/>
      <c r="D47" s="115"/>
      <c r="E47" s="116"/>
      <c r="F47" s="117">
        <f>SUM(F16:F46)</f>
        <v>123372</v>
      </c>
      <c r="G47" s="170">
        <f>SUM(G16:G46)</f>
        <v>164435</v>
      </c>
      <c r="H47" s="28"/>
      <c r="I47" s="28"/>
    </row>
    <row r="48" spans="1:9" s="27" customFormat="1" ht="28.5" customHeight="1">
      <c r="A48" s="173" t="s">
        <v>564</v>
      </c>
      <c r="B48" s="348">
        <v>221</v>
      </c>
      <c r="C48" s="350" t="s">
        <v>697</v>
      </c>
      <c r="D48" s="347" t="s">
        <v>699</v>
      </c>
      <c r="E48" s="47" t="s">
        <v>700</v>
      </c>
      <c r="F48" s="344"/>
      <c r="G48" s="345">
        <v>1200</v>
      </c>
      <c r="H48" s="28"/>
      <c r="I48" s="28"/>
    </row>
    <row r="49" spans="1:9" s="27" customFormat="1" ht="28.5" customHeight="1">
      <c r="A49" s="157"/>
      <c r="B49" s="349">
        <v>222</v>
      </c>
      <c r="C49" s="340" t="s">
        <v>698</v>
      </c>
      <c r="D49" s="284" t="s">
        <v>701</v>
      </c>
      <c r="E49" s="284" t="s">
        <v>690</v>
      </c>
      <c r="F49" s="279">
        <v>1</v>
      </c>
      <c r="G49" s="346"/>
      <c r="H49" s="28"/>
      <c r="I49" s="28"/>
    </row>
    <row r="50" spans="1:9" s="27" customFormat="1" ht="28.5" customHeight="1">
      <c r="A50" s="173" t="s">
        <v>44</v>
      </c>
      <c r="B50" s="103">
        <v>241</v>
      </c>
      <c r="C50" s="27" t="s">
        <v>751</v>
      </c>
      <c r="D50" s="327" t="s">
        <v>302</v>
      </c>
      <c r="E50" s="27" t="s">
        <v>115</v>
      </c>
      <c r="F50" s="328">
        <v>103</v>
      </c>
      <c r="G50" s="160">
        <v>41</v>
      </c>
      <c r="H50" s="28"/>
      <c r="I50" s="28"/>
    </row>
    <row r="51" spans="1:9" s="27" customFormat="1" ht="28.5" customHeight="1">
      <c r="A51" s="173"/>
      <c r="B51" s="103"/>
      <c r="D51" s="327" t="s">
        <v>603</v>
      </c>
      <c r="E51" s="27" t="s">
        <v>604</v>
      </c>
      <c r="F51" s="328"/>
      <c r="G51" s="160">
        <v>1712</v>
      </c>
      <c r="H51" s="28"/>
      <c r="I51" s="28"/>
    </row>
    <row r="52" spans="1:9" s="27" customFormat="1" ht="28.5" customHeight="1">
      <c r="A52" s="173"/>
      <c r="B52" s="103"/>
      <c r="D52" s="327" t="s">
        <v>752</v>
      </c>
      <c r="E52" s="27" t="s">
        <v>753</v>
      </c>
      <c r="F52" s="328"/>
      <c r="G52" s="160">
        <v>1353</v>
      </c>
      <c r="H52" s="28"/>
      <c r="I52" s="28"/>
    </row>
    <row r="53" spans="1:9" s="27" customFormat="1" ht="28.5" customHeight="1">
      <c r="A53" s="173"/>
      <c r="B53" s="104"/>
      <c r="C53" s="39"/>
      <c r="D53" s="293" t="s">
        <v>240</v>
      </c>
      <c r="E53" s="39" t="s">
        <v>795</v>
      </c>
      <c r="F53" s="294"/>
      <c r="G53" s="295">
        <v>252</v>
      </c>
      <c r="H53" s="28"/>
      <c r="I53" s="28"/>
    </row>
    <row r="54" spans="1:9" s="27" customFormat="1" ht="28.5" customHeight="1">
      <c r="A54" s="157"/>
      <c r="B54" s="104">
        <v>252</v>
      </c>
      <c r="C54" s="39" t="s">
        <v>49</v>
      </c>
      <c r="D54" s="105" t="s">
        <v>302</v>
      </c>
      <c r="E54" s="39" t="s">
        <v>115</v>
      </c>
      <c r="F54" s="106">
        <v>189</v>
      </c>
      <c r="G54" s="161">
        <v>88</v>
      </c>
      <c r="H54" s="28"/>
      <c r="I54" s="28"/>
    </row>
    <row r="55" spans="1:9" s="27" customFormat="1" ht="28.5" customHeight="1">
      <c r="A55" s="157"/>
      <c r="B55" s="104">
        <v>254</v>
      </c>
      <c r="C55" s="39" t="s">
        <v>51</v>
      </c>
      <c r="D55" s="105" t="s">
        <v>302</v>
      </c>
      <c r="E55" s="39" t="s">
        <v>115</v>
      </c>
      <c r="F55" s="106">
        <v>7</v>
      </c>
      <c r="G55" s="161"/>
      <c r="H55" s="28"/>
      <c r="I55" s="28"/>
    </row>
    <row r="56" spans="1:9" s="27" customFormat="1" ht="28.5" customHeight="1">
      <c r="A56" s="157"/>
      <c r="B56" s="104">
        <v>255</v>
      </c>
      <c r="C56" s="39" t="s">
        <v>702</v>
      </c>
      <c r="D56" s="293" t="s">
        <v>591</v>
      </c>
      <c r="E56" s="39" t="s">
        <v>795</v>
      </c>
      <c r="F56" s="294">
        <v>280</v>
      </c>
      <c r="G56" s="295">
        <v>18</v>
      </c>
      <c r="H56" s="28"/>
      <c r="I56" s="28"/>
    </row>
    <row r="57" spans="1:9" s="27" customFormat="1" ht="28.5" customHeight="1">
      <c r="A57" s="157"/>
      <c r="B57" s="104">
        <v>256</v>
      </c>
      <c r="C57" s="39" t="s">
        <v>53</v>
      </c>
      <c r="D57" s="105" t="s">
        <v>302</v>
      </c>
      <c r="E57" s="39" t="s">
        <v>115</v>
      </c>
      <c r="F57" s="106">
        <v>22</v>
      </c>
      <c r="G57" s="161">
        <v>10</v>
      </c>
      <c r="H57" s="28"/>
      <c r="I57" s="28"/>
    </row>
    <row r="58" spans="1:9" s="27" customFormat="1" ht="28.5" customHeight="1">
      <c r="A58" s="157"/>
      <c r="B58" s="261">
        <v>261</v>
      </c>
      <c r="C58" s="263" t="s">
        <v>54</v>
      </c>
      <c r="D58" s="258" t="s">
        <v>302</v>
      </c>
      <c r="E58" s="263" t="s">
        <v>115</v>
      </c>
      <c r="F58" s="259">
        <v>10</v>
      </c>
      <c r="G58" s="356">
        <v>7</v>
      </c>
      <c r="H58" s="28"/>
      <c r="I58" s="28"/>
    </row>
    <row r="59" spans="1:9" s="27" customFormat="1" ht="28.5" customHeight="1">
      <c r="A59" s="157"/>
      <c r="B59" s="103"/>
      <c r="D59" s="327" t="s">
        <v>591</v>
      </c>
      <c r="E59" s="27" t="s">
        <v>795</v>
      </c>
      <c r="F59" s="328"/>
      <c r="G59" s="160">
        <v>40</v>
      </c>
      <c r="H59" s="28"/>
      <c r="I59" s="28"/>
    </row>
    <row r="60" spans="1:9" s="27" customFormat="1" ht="28.5" customHeight="1">
      <c r="A60" s="157"/>
      <c r="B60" s="261">
        <v>262</v>
      </c>
      <c r="C60" s="263" t="s">
        <v>420</v>
      </c>
      <c r="D60" s="258" t="s">
        <v>364</v>
      </c>
      <c r="E60" s="263" t="s">
        <v>562</v>
      </c>
      <c r="F60" s="259">
        <v>4</v>
      </c>
      <c r="G60" s="260"/>
      <c r="H60" s="28"/>
      <c r="I60" s="28"/>
    </row>
    <row r="61" spans="1:9" s="27" customFormat="1" ht="28.5" customHeight="1">
      <c r="A61" s="157"/>
      <c r="B61" s="104"/>
      <c r="C61" s="39"/>
      <c r="D61" s="293" t="s">
        <v>591</v>
      </c>
      <c r="E61" s="39" t="s">
        <v>703</v>
      </c>
      <c r="F61" s="294">
        <v>18</v>
      </c>
      <c r="G61" s="295"/>
      <c r="H61" s="28"/>
      <c r="I61" s="28"/>
    </row>
    <row r="62" spans="1:9" s="27" customFormat="1" ht="28.5" customHeight="1">
      <c r="A62" s="157"/>
      <c r="B62" s="104">
        <v>263</v>
      </c>
      <c r="C62" s="39" t="s">
        <v>56</v>
      </c>
      <c r="D62" s="105" t="s">
        <v>302</v>
      </c>
      <c r="E62" s="39" t="s">
        <v>115</v>
      </c>
      <c r="F62" s="106">
        <v>4</v>
      </c>
      <c r="G62" s="161"/>
      <c r="H62" s="28"/>
      <c r="I62" s="28"/>
    </row>
    <row r="63" spans="1:9" s="27" customFormat="1" ht="28.5" customHeight="1">
      <c r="A63" s="157"/>
      <c r="B63" s="291">
        <v>265</v>
      </c>
      <c r="C63" s="290" t="s">
        <v>596</v>
      </c>
      <c r="D63" s="290" t="s">
        <v>597</v>
      </c>
      <c r="E63" s="27" t="s">
        <v>588</v>
      </c>
      <c r="F63" s="264">
        <v>2</v>
      </c>
      <c r="G63" s="160">
        <v>1</v>
      </c>
      <c r="H63" s="28"/>
      <c r="I63" s="28"/>
    </row>
    <row r="64" spans="1:9" s="27" customFormat="1" ht="28.5" customHeight="1">
      <c r="A64" s="163"/>
      <c r="B64" s="578" t="s">
        <v>110</v>
      </c>
      <c r="C64" s="579"/>
      <c r="D64" s="115"/>
      <c r="E64" s="116"/>
      <c r="F64" s="117">
        <f>SUM(F48:F63)</f>
        <v>640</v>
      </c>
      <c r="G64" s="170">
        <f>SUM(G48:G63)</f>
        <v>4722</v>
      </c>
    </row>
    <row r="65" spans="1:9" s="27" customFormat="1" ht="28.5" customHeight="1">
      <c r="A65" s="156" t="s">
        <v>60</v>
      </c>
      <c r="B65" s="99">
        <v>281</v>
      </c>
      <c r="C65" s="100" t="s">
        <v>12</v>
      </c>
      <c r="D65" s="158" t="s">
        <v>340</v>
      </c>
      <c r="E65" s="27" t="s">
        <v>344</v>
      </c>
      <c r="F65" s="159"/>
      <c r="G65" s="160">
        <v>9576</v>
      </c>
    </row>
    <row r="66" spans="1:9" s="27" customFormat="1" ht="28.5" customHeight="1">
      <c r="A66" s="164"/>
      <c r="B66" s="103"/>
      <c r="D66" s="250" t="s">
        <v>740</v>
      </c>
      <c r="E66" s="27" t="s">
        <v>741</v>
      </c>
      <c r="F66" s="264">
        <v>2</v>
      </c>
      <c r="G66" s="160"/>
    </row>
    <row r="67" spans="1:9" s="27" customFormat="1" ht="28.5" customHeight="1">
      <c r="A67" s="164"/>
      <c r="B67" s="103"/>
      <c r="D67" s="158" t="s">
        <v>568</v>
      </c>
      <c r="E67" s="27" t="s">
        <v>589</v>
      </c>
      <c r="F67" s="159"/>
      <c r="G67" s="160">
        <v>59067</v>
      </c>
    </row>
    <row r="68" spans="1:9" s="27" customFormat="1" ht="28.5" customHeight="1">
      <c r="A68" s="164"/>
      <c r="B68" s="104"/>
      <c r="C68" s="39"/>
      <c r="D68" s="105" t="s">
        <v>591</v>
      </c>
      <c r="E68" s="39" t="s">
        <v>592</v>
      </c>
      <c r="F68" s="106"/>
      <c r="G68" s="161">
        <v>11916</v>
      </c>
      <c r="H68" s="28"/>
      <c r="I68" s="28"/>
    </row>
    <row r="69" spans="1:9" s="27" customFormat="1" ht="28.5" customHeight="1">
      <c r="A69" s="157"/>
      <c r="B69" s="103">
        <v>301</v>
      </c>
      <c r="C69" s="27" t="s">
        <v>566</v>
      </c>
      <c r="D69" s="158" t="s">
        <v>565</v>
      </c>
      <c r="E69" s="27" t="s">
        <v>598</v>
      </c>
      <c r="F69" s="159">
        <v>55528</v>
      </c>
      <c r="G69" s="160"/>
    </row>
    <row r="70" spans="1:9" s="27" customFormat="1" ht="28.5" customHeight="1">
      <c r="A70" s="157"/>
      <c r="B70" s="103"/>
      <c r="D70" s="250"/>
      <c r="E70" s="27" t="s">
        <v>581</v>
      </c>
      <c r="F70" s="264">
        <v>28610</v>
      </c>
      <c r="G70" s="160">
        <v>2307</v>
      </c>
    </row>
    <row r="71" spans="1:9" s="27" customFormat="1" ht="28.5" customHeight="1">
      <c r="A71" s="157"/>
      <c r="B71" s="103"/>
      <c r="D71" s="250" t="s">
        <v>563</v>
      </c>
      <c r="E71" s="27" t="s">
        <v>567</v>
      </c>
      <c r="F71" s="264">
        <v>2602</v>
      </c>
      <c r="G71" s="160"/>
    </row>
    <row r="72" spans="1:9" s="27" customFormat="1" ht="28.5" customHeight="1">
      <c r="A72" s="157"/>
      <c r="B72" s="103"/>
      <c r="D72" s="250" t="s">
        <v>599</v>
      </c>
      <c r="E72" s="27" t="s">
        <v>600</v>
      </c>
      <c r="F72" s="264"/>
      <c r="G72" s="160">
        <v>3351</v>
      </c>
    </row>
    <row r="73" spans="1:9" s="27" customFormat="1" ht="28.5" customHeight="1">
      <c r="A73" s="157"/>
      <c r="B73" s="103"/>
      <c r="D73" s="158" t="s">
        <v>302</v>
      </c>
      <c r="E73" s="27" t="s">
        <v>115</v>
      </c>
      <c r="F73" s="159">
        <v>15</v>
      </c>
      <c r="G73" s="160">
        <v>4</v>
      </c>
    </row>
    <row r="74" spans="1:9" s="27" customFormat="1" ht="28.5" customHeight="1">
      <c r="A74" s="157"/>
      <c r="B74" s="103"/>
      <c r="D74" s="158" t="s">
        <v>568</v>
      </c>
      <c r="E74" s="27" t="s">
        <v>137</v>
      </c>
      <c r="F74" s="159">
        <v>18594</v>
      </c>
      <c r="G74" s="160"/>
    </row>
    <row r="75" spans="1:9" s="27" customFormat="1" ht="28.5" customHeight="1">
      <c r="A75" s="157"/>
      <c r="B75" s="103"/>
      <c r="D75" s="327" t="s">
        <v>754</v>
      </c>
      <c r="E75" s="27" t="s">
        <v>755</v>
      </c>
      <c r="F75" s="328">
        <v>5410</v>
      </c>
      <c r="G75" s="160"/>
    </row>
    <row r="76" spans="1:9" s="27" customFormat="1" ht="28.5" customHeight="1">
      <c r="A76" s="157"/>
      <c r="B76" s="104"/>
      <c r="C76" s="39"/>
      <c r="D76" s="105" t="s">
        <v>339</v>
      </c>
      <c r="E76" s="39" t="s">
        <v>346</v>
      </c>
      <c r="F76" s="106">
        <v>21808</v>
      </c>
      <c r="G76" s="161"/>
      <c r="H76" s="28"/>
      <c r="I76" s="28"/>
    </row>
    <row r="77" spans="1:9" s="27" customFormat="1" ht="28.5" customHeight="1">
      <c r="A77" s="157"/>
      <c r="B77" s="103">
        <v>311</v>
      </c>
      <c r="C77" s="27" t="s">
        <v>63</v>
      </c>
      <c r="D77" s="158" t="s">
        <v>5</v>
      </c>
      <c r="E77" s="27" t="s">
        <v>341</v>
      </c>
      <c r="F77" s="159"/>
      <c r="G77" s="160">
        <v>5727</v>
      </c>
    </row>
    <row r="78" spans="1:9" s="27" customFormat="1" ht="28.5" customHeight="1">
      <c r="A78" s="157"/>
      <c r="B78" s="103"/>
      <c r="D78" s="250" t="s">
        <v>304</v>
      </c>
      <c r="E78" s="27" t="s">
        <v>170</v>
      </c>
      <c r="F78" s="264"/>
      <c r="G78" s="160">
        <v>4182</v>
      </c>
    </row>
    <row r="79" spans="1:9" s="27" customFormat="1" ht="28.5" customHeight="1">
      <c r="A79" s="157"/>
      <c r="B79" s="103"/>
      <c r="D79" s="250" t="s">
        <v>345</v>
      </c>
      <c r="E79" s="27" t="s">
        <v>135</v>
      </c>
      <c r="F79" s="264"/>
      <c r="G79" s="160">
        <v>401</v>
      </c>
    </row>
    <row r="80" spans="1:9" s="27" customFormat="1" ht="28.5" customHeight="1">
      <c r="A80" s="157"/>
      <c r="B80" s="103"/>
      <c r="D80" s="158" t="s">
        <v>303</v>
      </c>
      <c r="E80" s="27" t="s">
        <v>97</v>
      </c>
      <c r="F80" s="159"/>
      <c r="G80" s="160">
        <v>14129</v>
      </c>
    </row>
    <row r="81" spans="1:9" s="27" customFormat="1" ht="28.5" customHeight="1">
      <c r="A81" s="157"/>
      <c r="B81" s="103"/>
      <c r="D81" s="158" t="s">
        <v>586</v>
      </c>
      <c r="E81" s="27" t="s">
        <v>756</v>
      </c>
      <c r="F81" s="159"/>
      <c r="G81" s="160">
        <v>1002</v>
      </c>
    </row>
    <row r="82" spans="1:9" s="27" customFormat="1" ht="28.5" customHeight="1">
      <c r="A82" s="157"/>
      <c r="B82" s="104"/>
      <c r="C82" s="39"/>
      <c r="D82" s="105" t="s">
        <v>175</v>
      </c>
      <c r="E82" s="39" t="s">
        <v>96</v>
      </c>
      <c r="F82" s="106">
        <v>2056</v>
      </c>
      <c r="G82" s="161"/>
      <c r="H82" s="28"/>
      <c r="I82" s="28"/>
    </row>
    <row r="83" spans="1:9" s="27" customFormat="1" ht="28.5" customHeight="1">
      <c r="A83" s="157"/>
      <c r="B83" s="103">
        <v>320</v>
      </c>
      <c r="C83" s="27" t="s">
        <v>602</v>
      </c>
      <c r="D83" s="250" t="s">
        <v>145</v>
      </c>
      <c r="E83" s="27" t="s">
        <v>569</v>
      </c>
      <c r="F83" s="264"/>
      <c r="G83" s="160">
        <v>9568</v>
      </c>
      <c r="H83" s="28"/>
      <c r="I83" s="28"/>
    </row>
    <row r="84" spans="1:9" s="27" customFormat="1" ht="28.5" customHeight="1">
      <c r="A84" s="157"/>
      <c r="B84" s="103"/>
      <c r="D84" s="158" t="s">
        <v>304</v>
      </c>
      <c r="E84" s="27" t="s">
        <v>170</v>
      </c>
      <c r="F84" s="159"/>
      <c r="G84" s="160">
        <v>67861</v>
      </c>
      <c r="H84" s="28"/>
      <c r="I84" s="28"/>
    </row>
    <row r="85" spans="1:9" s="27" customFormat="1" ht="28.5" customHeight="1">
      <c r="A85" s="157"/>
      <c r="B85" s="103"/>
      <c r="D85" s="250" t="s">
        <v>302</v>
      </c>
      <c r="E85" s="27" t="s">
        <v>115</v>
      </c>
      <c r="F85" s="264">
        <v>22</v>
      </c>
      <c r="G85" s="160"/>
      <c r="H85" s="28"/>
      <c r="I85" s="28"/>
    </row>
    <row r="86" spans="1:9" s="27" customFormat="1" ht="28.5" customHeight="1">
      <c r="A86" s="157"/>
      <c r="B86" s="103"/>
      <c r="D86" s="250" t="s">
        <v>345</v>
      </c>
      <c r="E86" s="27" t="s">
        <v>135</v>
      </c>
      <c r="F86" s="264"/>
      <c r="G86" s="160">
        <v>109724</v>
      </c>
    </row>
    <row r="87" spans="1:9" s="27" customFormat="1" ht="28.5" customHeight="1">
      <c r="A87" s="157"/>
      <c r="B87" s="103"/>
      <c r="D87" s="250" t="s">
        <v>585</v>
      </c>
      <c r="E87" s="27" t="s">
        <v>590</v>
      </c>
      <c r="F87" s="264"/>
      <c r="G87" s="160">
        <v>1702</v>
      </c>
    </row>
    <row r="88" spans="1:9" s="27" customFormat="1" ht="28.5" customHeight="1">
      <c r="A88" s="157"/>
      <c r="B88" s="103"/>
      <c r="D88" s="250"/>
      <c r="E88" s="27" t="s">
        <v>461</v>
      </c>
      <c r="F88" s="264"/>
      <c r="G88" s="160">
        <v>2469</v>
      </c>
    </row>
    <row r="89" spans="1:9" s="27" customFormat="1" ht="28.5" customHeight="1">
      <c r="A89" s="157"/>
      <c r="B89" s="103"/>
      <c r="D89" s="250" t="s">
        <v>593</v>
      </c>
      <c r="E89" s="27" t="s">
        <v>594</v>
      </c>
      <c r="F89" s="264"/>
      <c r="G89" s="160">
        <v>7538</v>
      </c>
      <c r="H89" s="28"/>
      <c r="I89" s="28"/>
    </row>
    <row r="90" spans="1:9" s="27" customFormat="1" ht="28.5" customHeight="1">
      <c r="A90" s="157"/>
      <c r="B90" s="104"/>
      <c r="C90" s="39"/>
      <c r="D90" s="293"/>
      <c r="E90" s="39" t="s">
        <v>595</v>
      </c>
      <c r="F90" s="294"/>
      <c r="G90" s="295">
        <v>16056</v>
      </c>
      <c r="H90" s="28"/>
      <c r="I90" s="28"/>
    </row>
    <row r="91" spans="1:9" s="27" customFormat="1" ht="28.5" customHeight="1">
      <c r="A91" s="157"/>
      <c r="B91" s="179">
        <v>321</v>
      </c>
      <c r="C91" s="110" t="s">
        <v>361</v>
      </c>
      <c r="D91" s="158" t="s">
        <v>757</v>
      </c>
      <c r="E91" s="27" t="s">
        <v>341</v>
      </c>
      <c r="F91" s="159"/>
      <c r="G91" s="160">
        <v>44325</v>
      </c>
    </row>
    <row r="92" spans="1:9" s="27" customFormat="1" ht="28.5" customHeight="1">
      <c r="A92" s="157"/>
      <c r="B92" s="103"/>
      <c r="D92" s="158" t="s">
        <v>605</v>
      </c>
      <c r="E92" s="27" t="s">
        <v>606</v>
      </c>
      <c r="F92" s="159"/>
      <c r="G92" s="160">
        <v>13192</v>
      </c>
    </row>
    <row r="93" spans="1:9" s="27" customFormat="1" ht="28.5" customHeight="1">
      <c r="A93" s="157"/>
      <c r="B93" s="103"/>
      <c r="D93" s="250" t="s">
        <v>302</v>
      </c>
      <c r="E93" s="27" t="s">
        <v>115</v>
      </c>
      <c r="F93" s="264">
        <v>61</v>
      </c>
      <c r="G93" s="160">
        <v>5</v>
      </c>
    </row>
    <row r="94" spans="1:9" s="27" customFormat="1" ht="28.5" customHeight="1">
      <c r="A94" s="157"/>
      <c r="B94" s="103"/>
      <c r="D94" s="250" t="s">
        <v>345</v>
      </c>
      <c r="E94" s="27" t="s">
        <v>135</v>
      </c>
      <c r="F94" s="264"/>
      <c r="G94" s="160">
        <v>5989</v>
      </c>
    </row>
    <row r="95" spans="1:9" s="27" customFormat="1" ht="28.5" customHeight="1">
      <c r="A95" s="157"/>
      <c r="B95" s="103"/>
      <c r="D95" s="158" t="s">
        <v>585</v>
      </c>
      <c r="E95" s="27" t="s">
        <v>461</v>
      </c>
      <c r="F95" s="159"/>
      <c r="G95" s="160">
        <v>2205</v>
      </c>
    </row>
    <row r="96" spans="1:9" s="27" customFormat="1" ht="28.5" customHeight="1">
      <c r="A96" s="157"/>
      <c r="B96" s="103"/>
      <c r="D96" s="250" t="s">
        <v>248</v>
      </c>
      <c r="E96" s="27" t="s">
        <v>595</v>
      </c>
      <c r="F96" s="264"/>
      <c r="G96" s="160">
        <v>1302</v>
      </c>
    </row>
    <row r="97" spans="1:9" s="27" customFormat="1" ht="28.5" customHeight="1">
      <c r="A97" s="157"/>
      <c r="B97" s="103"/>
      <c r="D97" s="250" t="s">
        <v>568</v>
      </c>
      <c r="E97" s="27" t="s">
        <v>570</v>
      </c>
      <c r="F97" s="264"/>
      <c r="G97" s="160">
        <v>5006</v>
      </c>
    </row>
    <row r="98" spans="1:9" s="27" customFormat="1" ht="28.5" customHeight="1">
      <c r="A98" s="157"/>
      <c r="B98" s="104"/>
      <c r="C98" s="39"/>
      <c r="D98" s="105" t="s">
        <v>586</v>
      </c>
      <c r="E98" s="39" t="s">
        <v>756</v>
      </c>
      <c r="F98" s="106"/>
      <c r="G98" s="161">
        <v>4987</v>
      </c>
      <c r="H98" s="28"/>
      <c r="I98" s="28"/>
    </row>
    <row r="99" spans="1:9" s="27" customFormat="1" ht="28.5" customHeight="1">
      <c r="A99" s="164" t="s">
        <v>60</v>
      </c>
      <c r="B99" s="104">
        <v>323</v>
      </c>
      <c r="C99" s="39" t="s">
        <v>65</v>
      </c>
      <c r="D99" s="105" t="s">
        <v>302</v>
      </c>
      <c r="E99" s="39" t="s">
        <v>115</v>
      </c>
      <c r="F99" s="106">
        <v>23</v>
      </c>
      <c r="G99" s="161">
        <v>1</v>
      </c>
      <c r="H99" s="28"/>
      <c r="I99" s="28"/>
    </row>
    <row r="100" spans="1:9" s="27" customFormat="1" ht="28.5" customHeight="1">
      <c r="A100" s="157"/>
      <c r="B100" s="111">
        <v>324</v>
      </c>
      <c r="C100" s="112" t="s">
        <v>348</v>
      </c>
      <c r="D100" s="113" t="s">
        <v>302</v>
      </c>
      <c r="E100" s="112" t="s">
        <v>115</v>
      </c>
      <c r="F100" s="114">
        <v>4</v>
      </c>
      <c r="G100" s="168"/>
      <c r="H100" s="28"/>
      <c r="I100" s="28"/>
    </row>
    <row r="101" spans="1:9" s="27" customFormat="1" ht="28.5" customHeight="1">
      <c r="A101" s="157"/>
      <c r="B101" s="103">
        <v>351</v>
      </c>
      <c r="C101" s="27" t="s">
        <v>69</v>
      </c>
      <c r="D101" s="158" t="s">
        <v>608</v>
      </c>
      <c r="E101" s="27" t="s">
        <v>609</v>
      </c>
      <c r="F101" s="159">
        <v>1889</v>
      </c>
      <c r="G101" s="160"/>
    </row>
    <row r="102" spans="1:9" s="27" customFormat="1" ht="28.5" customHeight="1">
      <c r="A102" s="157"/>
      <c r="B102" s="103"/>
      <c r="D102" s="250" t="s">
        <v>599</v>
      </c>
      <c r="E102" s="27" t="s">
        <v>607</v>
      </c>
      <c r="F102" s="264">
        <v>1794</v>
      </c>
      <c r="G102" s="160"/>
    </row>
    <row r="103" spans="1:9" s="27" customFormat="1" ht="28.5" customHeight="1">
      <c r="A103" s="157"/>
      <c r="B103" s="103"/>
      <c r="D103" s="158" t="s">
        <v>302</v>
      </c>
      <c r="E103" s="27" t="s">
        <v>115</v>
      </c>
      <c r="F103" s="159">
        <v>3</v>
      </c>
      <c r="G103" s="160"/>
    </row>
    <row r="104" spans="1:9" s="27" customFormat="1" ht="28.5" customHeight="1">
      <c r="A104" s="157"/>
      <c r="B104" s="103"/>
      <c r="D104" s="158" t="s">
        <v>350</v>
      </c>
      <c r="E104" s="27" t="s">
        <v>169</v>
      </c>
      <c r="F104" s="159">
        <v>9520</v>
      </c>
      <c r="G104" s="160"/>
    </row>
    <row r="105" spans="1:9" s="27" customFormat="1" ht="28.5" customHeight="1">
      <c r="A105" s="157"/>
      <c r="B105" s="103"/>
      <c r="D105" s="158" t="s">
        <v>349</v>
      </c>
      <c r="E105" s="27" t="s">
        <v>138</v>
      </c>
      <c r="F105" s="159"/>
      <c r="G105" s="160">
        <v>1313</v>
      </c>
      <c r="H105" s="28"/>
      <c r="I105" s="28"/>
    </row>
    <row r="106" spans="1:9" s="27" customFormat="1" ht="28.5" customHeight="1">
      <c r="A106" s="157"/>
      <c r="B106" s="104"/>
      <c r="C106" s="39"/>
      <c r="D106" s="105" t="s">
        <v>347</v>
      </c>
      <c r="E106" s="39" t="s">
        <v>422</v>
      </c>
      <c r="F106" s="106"/>
      <c r="G106" s="161">
        <v>1250</v>
      </c>
      <c r="H106" s="28"/>
      <c r="I106" s="28"/>
    </row>
    <row r="107" spans="1:9" s="27" customFormat="1" ht="28.5" customHeight="1">
      <c r="A107" s="157"/>
      <c r="B107" s="103">
        <v>361</v>
      </c>
      <c r="C107" s="27" t="s">
        <v>70</v>
      </c>
      <c r="D107" s="158" t="s">
        <v>302</v>
      </c>
      <c r="E107" s="27" t="s">
        <v>115</v>
      </c>
      <c r="F107" s="159">
        <v>3</v>
      </c>
      <c r="G107" s="160"/>
    </row>
    <row r="108" spans="1:9" s="27" customFormat="1" ht="28.5" customHeight="1">
      <c r="A108" s="157"/>
      <c r="B108" s="103"/>
      <c r="D108" s="250" t="s">
        <v>586</v>
      </c>
      <c r="E108" s="27" t="s">
        <v>587</v>
      </c>
      <c r="F108" s="264"/>
      <c r="G108" s="160">
        <v>263</v>
      </c>
    </row>
    <row r="109" spans="1:9" s="27" customFormat="1" ht="28.5" customHeight="1">
      <c r="A109" s="157"/>
      <c r="B109" s="103"/>
      <c r="D109" s="327" t="s">
        <v>305</v>
      </c>
      <c r="E109" s="27" t="s">
        <v>351</v>
      </c>
      <c r="F109" s="328"/>
      <c r="G109" s="160">
        <v>3704</v>
      </c>
    </row>
    <row r="110" spans="1:9" s="27" customFormat="1" ht="28.5" customHeight="1">
      <c r="A110" s="157"/>
      <c r="B110" s="104"/>
      <c r="C110" s="39"/>
      <c r="D110" s="105" t="s">
        <v>240</v>
      </c>
      <c r="E110" s="39" t="s">
        <v>795</v>
      </c>
      <c r="F110" s="106"/>
      <c r="G110" s="161">
        <v>18</v>
      </c>
      <c r="H110" s="28"/>
      <c r="I110" s="28"/>
    </row>
    <row r="111" spans="1:9" s="27" customFormat="1" ht="28.5" customHeight="1">
      <c r="A111" s="157"/>
      <c r="B111" s="261">
        <v>371</v>
      </c>
      <c r="C111" s="27" t="s">
        <v>11</v>
      </c>
      <c r="D111" s="158" t="s">
        <v>302</v>
      </c>
      <c r="E111" s="27" t="s">
        <v>115</v>
      </c>
      <c r="F111" s="159">
        <v>4</v>
      </c>
      <c r="G111" s="160"/>
    </row>
    <row r="112" spans="1:9" s="27" customFormat="1" ht="28.5" customHeight="1">
      <c r="A112" s="157"/>
      <c r="B112" s="338"/>
      <c r="C112" s="326"/>
      <c r="D112" s="285" t="s">
        <v>591</v>
      </c>
      <c r="E112" s="285" t="s">
        <v>795</v>
      </c>
      <c r="F112" s="468">
        <v>18</v>
      </c>
      <c r="G112" s="160"/>
      <c r="H112" s="28"/>
      <c r="I112" s="28"/>
    </row>
    <row r="113" spans="1:9" s="27" customFormat="1" ht="28.5" customHeight="1">
      <c r="A113" s="163"/>
      <c r="B113" s="578" t="s">
        <v>110</v>
      </c>
      <c r="C113" s="579"/>
      <c r="D113" s="115"/>
      <c r="E113" s="116"/>
      <c r="F113" s="117">
        <f>SUM(F65:F112)</f>
        <v>147966</v>
      </c>
      <c r="G113" s="170">
        <f>SUM(G65:G112)</f>
        <v>410140</v>
      </c>
      <c r="H113" s="28"/>
      <c r="I113" s="28"/>
    </row>
    <row r="114" spans="1:9" s="27" customFormat="1" ht="28.5" customHeight="1">
      <c r="A114" s="164" t="s">
        <v>72</v>
      </c>
      <c r="B114" s="45">
        <v>401</v>
      </c>
      <c r="C114" s="30" t="s">
        <v>611</v>
      </c>
      <c r="D114" s="47" t="s">
        <v>591</v>
      </c>
      <c r="E114" s="30" t="s">
        <v>795</v>
      </c>
      <c r="F114" s="46"/>
      <c r="G114" s="516">
        <v>20</v>
      </c>
      <c r="H114" s="28"/>
      <c r="I114" s="28"/>
    </row>
    <row r="115" spans="1:9" s="27" customFormat="1" ht="28.5" customHeight="1">
      <c r="A115" s="164"/>
      <c r="B115" s="261">
        <v>421</v>
      </c>
      <c r="C115" s="263" t="s">
        <v>610</v>
      </c>
      <c r="D115" s="258" t="s">
        <v>597</v>
      </c>
      <c r="E115" s="263" t="s">
        <v>588</v>
      </c>
      <c r="F115" s="259">
        <v>207</v>
      </c>
      <c r="G115" s="352">
        <v>47</v>
      </c>
      <c r="H115" s="28"/>
      <c r="I115" s="28"/>
    </row>
    <row r="116" spans="1:9" s="27" customFormat="1" ht="28.5" customHeight="1">
      <c r="A116" s="164"/>
      <c r="B116" s="104"/>
      <c r="C116" s="39"/>
      <c r="D116" s="293" t="s">
        <v>591</v>
      </c>
      <c r="E116" s="39" t="s">
        <v>795</v>
      </c>
      <c r="F116" s="294"/>
      <c r="G116" s="351">
        <v>18</v>
      </c>
      <c r="H116" s="28"/>
      <c r="I116" s="28"/>
    </row>
    <row r="117" spans="1:9" s="27" customFormat="1" ht="28.5" customHeight="1">
      <c r="A117" s="157"/>
      <c r="B117" s="261">
        <v>422</v>
      </c>
      <c r="C117" s="263" t="s">
        <v>77</v>
      </c>
      <c r="D117" s="258" t="s">
        <v>302</v>
      </c>
      <c r="E117" s="263" t="s">
        <v>115</v>
      </c>
      <c r="F117" s="259">
        <v>18</v>
      </c>
      <c r="G117" s="352"/>
    </row>
    <row r="118" spans="1:9" s="27" customFormat="1" ht="28.5" customHeight="1">
      <c r="A118" s="157"/>
      <c r="B118" s="104"/>
      <c r="C118" s="39"/>
      <c r="D118" s="293" t="s">
        <v>591</v>
      </c>
      <c r="E118" s="39" t="s">
        <v>703</v>
      </c>
      <c r="F118" s="294">
        <v>36</v>
      </c>
      <c r="G118" s="351"/>
      <c r="H118" s="28"/>
      <c r="I118" s="28"/>
    </row>
    <row r="119" spans="1:9" s="27" customFormat="1" ht="28.5" customHeight="1">
      <c r="A119" s="157"/>
      <c r="B119" s="278">
        <v>423</v>
      </c>
      <c r="C119" s="287" t="s">
        <v>78</v>
      </c>
      <c r="D119" s="284" t="s">
        <v>175</v>
      </c>
      <c r="E119" s="287" t="s">
        <v>96</v>
      </c>
      <c r="F119" s="279">
        <v>424</v>
      </c>
      <c r="G119" s="288"/>
      <c r="H119" s="28"/>
      <c r="I119" s="28"/>
    </row>
    <row r="120" spans="1:9" s="27" customFormat="1" ht="28.5" customHeight="1">
      <c r="A120" s="157"/>
      <c r="B120" s="291">
        <v>425</v>
      </c>
      <c r="C120" s="281" t="s">
        <v>571</v>
      </c>
      <c r="D120" s="265" t="s">
        <v>561</v>
      </c>
      <c r="E120" s="27" t="s">
        <v>562</v>
      </c>
      <c r="F120" s="285">
        <v>1</v>
      </c>
      <c r="G120" s="286"/>
      <c r="H120" s="28"/>
      <c r="I120" s="28"/>
    </row>
    <row r="121" spans="1:9" s="27" customFormat="1" ht="28.5" customHeight="1">
      <c r="A121" s="163"/>
      <c r="B121" s="578" t="s">
        <v>110</v>
      </c>
      <c r="C121" s="579"/>
      <c r="D121" s="115"/>
      <c r="E121" s="116"/>
      <c r="F121" s="117">
        <f>SUM(F114:F120)</f>
        <v>686</v>
      </c>
      <c r="G121" s="170">
        <f>SUM(G114:G120)</f>
        <v>85</v>
      </c>
      <c r="H121" s="28"/>
      <c r="I121" s="28"/>
    </row>
    <row r="122" spans="1:9" s="27" customFormat="1" ht="28.5" customHeight="1">
      <c r="A122" s="164" t="s">
        <v>121</v>
      </c>
      <c r="B122" s="45">
        <v>441</v>
      </c>
      <c r="C122" s="30" t="s">
        <v>82</v>
      </c>
      <c r="D122" s="47" t="s">
        <v>302</v>
      </c>
      <c r="E122" s="30" t="s">
        <v>115</v>
      </c>
      <c r="F122" s="46">
        <v>13</v>
      </c>
      <c r="G122" s="441">
        <v>9</v>
      </c>
      <c r="H122" s="28"/>
      <c r="I122" s="28"/>
    </row>
    <row r="123" spans="1:9" s="27" customFormat="1" ht="28.5" customHeight="1">
      <c r="A123" s="164"/>
      <c r="B123" s="261">
        <v>442</v>
      </c>
      <c r="C123" s="262" t="s">
        <v>83</v>
      </c>
      <c r="D123" s="258" t="s">
        <v>701</v>
      </c>
      <c r="E123" s="258" t="s">
        <v>690</v>
      </c>
      <c r="F123" s="328">
        <v>11</v>
      </c>
      <c r="G123" s="160"/>
      <c r="H123" s="28"/>
      <c r="I123" s="28"/>
    </row>
    <row r="124" spans="1:9" s="27" customFormat="1" ht="28.5" customHeight="1">
      <c r="A124" s="164"/>
      <c r="B124" s="278">
        <v>443</v>
      </c>
      <c r="C124" s="340" t="s">
        <v>84</v>
      </c>
      <c r="D124" s="284" t="s">
        <v>701</v>
      </c>
      <c r="E124" s="353" t="s">
        <v>690</v>
      </c>
      <c r="F124" s="279">
        <v>1</v>
      </c>
      <c r="G124" s="304">
        <v>1</v>
      </c>
      <c r="H124" s="28"/>
      <c r="I124" s="28"/>
    </row>
    <row r="125" spans="1:9" s="27" customFormat="1" ht="28.5" customHeight="1">
      <c r="A125" s="164"/>
      <c r="B125" s="278">
        <v>451</v>
      </c>
      <c r="C125" s="340" t="s">
        <v>85</v>
      </c>
      <c r="D125" s="284" t="s">
        <v>591</v>
      </c>
      <c r="E125" s="353" t="s">
        <v>795</v>
      </c>
      <c r="F125" s="279">
        <v>60</v>
      </c>
      <c r="G125" s="304"/>
      <c r="H125" s="28"/>
      <c r="I125" s="28"/>
    </row>
    <row r="126" spans="1:9" s="27" customFormat="1" ht="28.5" customHeight="1">
      <c r="A126" s="164"/>
      <c r="B126" s="338">
        <v>461</v>
      </c>
      <c r="C126" s="326" t="s">
        <v>86</v>
      </c>
      <c r="D126" s="285" t="s">
        <v>701</v>
      </c>
      <c r="E126" s="339" t="s">
        <v>690</v>
      </c>
      <c r="F126" s="328">
        <v>1</v>
      </c>
      <c r="G126" s="160"/>
      <c r="H126" s="28"/>
      <c r="I126" s="28"/>
    </row>
    <row r="127" spans="1:9" s="27" customFormat="1" ht="28.5" customHeight="1">
      <c r="A127" s="163"/>
      <c r="B127" s="578" t="s">
        <v>110</v>
      </c>
      <c r="C127" s="579"/>
      <c r="D127" s="115"/>
      <c r="E127" s="116"/>
      <c r="F127" s="117">
        <f>SUM(F122:F126)</f>
        <v>86</v>
      </c>
      <c r="G127" s="170">
        <f>SUM(G122:G126)</f>
        <v>10</v>
      </c>
    </row>
    <row r="128" spans="1:9" s="27" customFormat="1" ht="28.5" customHeight="1">
      <c r="A128" s="164" t="s">
        <v>89</v>
      </c>
      <c r="B128" s="341">
        <v>481</v>
      </c>
      <c r="C128" s="296" t="s">
        <v>657</v>
      </c>
      <c r="D128" s="354" t="s">
        <v>601</v>
      </c>
      <c r="E128" s="296" t="s">
        <v>587</v>
      </c>
      <c r="F128" s="344">
        <v>1200</v>
      </c>
      <c r="G128" s="345"/>
    </row>
    <row r="129" spans="1:9" s="27" customFormat="1" ht="28.5" customHeight="1">
      <c r="A129" s="164"/>
      <c r="B129" s="103"/>
      <c r="D129" s="327" t="s">
        <v>758</v>
      </c>
      <c r="E129" s="27" t="s">
        <v>461</v>
      </c>
      <c r="F129" s="328">
        <v>1250</v>
      </c>
      <c r="G129" s="160"/>
      <c r="H129" s="28"/>
      <c r="I129" s="28"/>
    </row>
    <row r="130" spans="1:9" s="27" customFormat="1" ht="28.5" customHeight="1">
      <c r="A130" s="164"/>
      <c r="B130" s="278">
        <v>491</v>
      </c>
      <c r="C130" s="287" t="s">
        <v>10</v>
      </c>
      <c r="D130" s="284" t="s">
        <v>704</v>
      </c>
      <c r="E130" s="287" t="s">
        <v>795</v>
      </c>
      <c r="F130" s="279">
        <v>140</v>
      </c>
      <c r="G130" s="304"/>
      <c r="H130" s="28"/>
      <c r="I130" s="28"/>
    </row>
    <row r="131" spans="1:9" s="27" customFormat="1" ht="28.5" customHeight="1">
      <c r="A131" s="164"/>
      <c r="B131" s="103">
        <v>511</v>
      </c>
      <c r="C131" s="27" t="s">
        <v>612</v>
      </c>
      <c r="D131" s="250" t="s">
        <v>597</v>
      </c>
      <c r="E131" s="27" t="s">
        <v>588</v>
      </c>
      <c r="F131" s="264"/>
      <c r="G131" s="160">
        <v>2</v>
      </c>
      <c r="H131" s="28"/>
      <c r="I131" s="28"/>
    </row>
    <row r="132" spans="1:9" s="27" customFormat="1" ht="28.5" customHeight="1">
      <c r="A132" s="157"/>
      <c r="B132" s="261">
        <v>521</v>
      </c>
      <c r="C132" s="263" t="s">
        <v>93</v>
      </c>
      <c r="D132" s="258" t="s">
        <v>302</v>
      </c>
      <c r="E132" s="263" t="s">
        <v>115</v>
      </c>
      <c r="F132" s="259">
        <v>122</v>
      </c>
      <c r="G132" s="356">
        <v>105</v>
      </c>
    </row>
    <row r="133" spans="1:9" s="27" customFormat="1" ht="28.5" customHeight="1">
      <c r="A133" s="157"/>
      <c r="B133" s="104"/>
      <c r="C133" s="292"/>
      <c r="D133" s="293" t="s">
        <v>704</v>
      </c>
      <c r="E133" s="292" t="s">
        <v>795</v>
      </c>
      <c r="F133" s="294"/>
      <c r="G133" s="295">
        <v>58</v>
      </c>
      <c r="H133" s="28"/>
      <c r="I133" s="28"/>
    </row>
    <row r="134" spans="1:9" s="27" customFormat="1" ht="28.5" customHeight="1">
      <c r="A134" s="157"/>
      <c r="B134" s="278">
        <v>531</v>
      </c>
      <c r="C134" s="287" t="s">
        <v>94</v>
      </c>
      <c r="D134" s="284" t="s">
        <v>302</v>
      </c>
      <c r="E134" s="287" t="s">
        <v>115</v>
      </c>
      <c r="F134" s="279">
        <v>4</v>
      </c>
      <c r="G134" s="304">
        <v>3</v>
      </c>
      <c r="H134" s="28"/>
      <c r="I134" s="28"/>
    </row>
    <row r="135" spans="1:9" s="27" customFormat="1" ht="28.5" customHeight="1">
      <c r="A135" s="163"/>
      <c r="B135" s="578" t="s">
        <v>110</v>
      </c>
      <c r="C135" s="579"/>
      <c r="D135" s="115"/>
      <c r="E135" s="116"/>
      <c r="F135" s="117">
        <f>SUM(F128:F134)</f>
        <v>2716</v>
      </c>
      <c r="G135" s="170">
        <f>SUM(G128:G134)</f>
        <v>168</v>
      </c>
      <c r="H135" s="28"/>
      <c r="I135" s="28"/>
    </row>
    <row r="136" spans="1:9" s="27" customFormat="1" ht="28.5" customHeight="1">
      <c r="A136" s="180" t="s">
        <v>236</v>
      </c>
      <c r="B136" s="118">
        <v>541</v>
      </c>
      <c r="C136" s="115" t="s">
        <v>95</v>
      </c>
      <c r="D136" s="119" t="s">
        <v>302</v>
      </c>
      <c r="E136" s="115" t="s">
        <v>115</v>
      </c>
      <c r="F136" s="117">
        <v>85</v>
      </c>
      <c r="G136" s="511">
        <v>29</v>
      </c>
      <c r="H136" s="28"/>
      <c r="I136" s="28"/>
    </row>
    <row r="137" spans="1:9" s="27" customFormat="1" ht="28.5" customHeight="1">
      <c r="A137" s="163"/>
      <c r="B137" s="578" t="s">
        <v>110</v>
      </c>
      <c r="C137" s="579"/>
      <c r="D137" s="115"/>
      <c r="E137" s="116"/>
      <c r="F137" s="171">
        <f>SUM(F136)</f>
        <v>85</v>
      </c>
      <c r="G137" s="172">
        <f>SUM(G136)</f>
        <v>29</v>
      </c>
    </row>
    <row r="138" spans="1:9" s="27" customFormat="1" ht="28.5" customHeight="1" thickBot="1">
      <c r="A138" s="593" t="s">
        <v>112</v>
      </c>
      <c r="B138" s="594"/>
      <c r="C138" s="594"/>
      <c r="D138" s="594"/>
      <c r="E138" s="595"/>
      <c r="F138" s="177">
        <f>F11+F15+F47+F64+F113+F121+F127+F135+F137</f>
        <v>275697</v>
      </c>
      <c r="G138" s="178">
        <f>G11+G15+G47+G64+G113+G121+G127+G135+G137</f>
        <v>585333</v>
      </c>
      <c r="H138" s="8"/>
      <c r="I138" s="8"/>
    </row>
    <row r="139" spans="1:9" s="27" customFormat="1" ht="28.5" customHeight="1">
      <c r="A139" s="8"/>
      <c r="B139" s="8"/>
      <c r="C139" s="8"/>
      <c r="D139" s="8"/>
      <c r="E139" s="8"/>
      <c r="F139" s="8"/>
      <c r="G139" s="8"/>
      <c r="H139" s="8"/>
      <c r="I139" s="8"/>
    </row>
    <row r="140" spans="1:9" s="27" customFormat="1" ht="28.5" customHeight="1">
      <c r="A140" s="8"/>
      <c r="B140" s="8"/>
      <c r="C140" s="8"/>
      <c r="D140" s="8"/>
      <c r="E140" s="8"/>
      <c r="F140" s="8"/>
      <c r="G140" s="8"/>
      <c r="H140" s="8"/>
      <c r="I140" s="8"/>
    </row>
    <row r="141" spans="1:9" s="27" customFormat="1" ht="28.5" customHeight="1">
      <c r="A141" s="8"/>
      <c r="B141" s="8"/>
      <c r="C141" s="8"/>
      <c r="D141" s="8"/>
      <c r="E141" s="8"/>
      <c r="F141" s="12"/>
      <c r="G141" s="12"/>
      <c r="H141" s="8"/>
      <c r="I141" s="8"/>
    </row>
    <row r="142" spans="1:9" s="27" customFormat="1" ht="28.5" customHeight="1">
      <c r="A142" s="8"/>
      <c r="B142" s="8"/>
      <c r="C142" s="8"/>
      <c r="D142" s="8"/>
      <c r="E142" s="8"/>
      <c r="F142" s="12"/>
      <c r="G142" s="12"/>
      <c r="H142" s="8"/>
      <c r="I142" s="8"/>
    </row>
    <row r="143" spans="1:9" s="27" customFormat="1" ht="28.5" customHeight="1">
      <c r="A143" s="8"/>
      <c r="B143" s="8"/>
      <c r="C143" s="8"/>
      <c r="D143" s="8"/>
      <c r="E143" s="8"/>
      <c r="F143" s="12"/>
      <c r="G143" s="12"/>
      <c r="H143" s="8"/>
      <c r="I143" s="8"/>
    </row>
    <row r="144" spans="1:9" s="27" customFormat="1" ht="28.5" customHeight="1">
      <c r="A144" s="8"/>
      <c r="B144" s="8"/>
      <c r="C144" s="8"/>
      <c r="D144" s="8"/>
      <c r="E144" s="8"/>
      <c r="F144" s="12"/>
      <c r="G144" s="12"/>
      <c r="H144" s="8"/>
      <c r="I144" s="8"/>
    </row>
    <row r="145" spans="1:12" s="27" customFormat="1" ht="28.5" customHeight="1">
      <c r="A145" s="8"/>
      <c r="B145" s="8"/>
      <c r="C145" s="8"/>
      <c r="D145" s="8"/>
      <c r="E145" s="8"/>
      <c r="F145" s="12"/>
      <c r="G145" s="12"/>
      <c r="H145" s="8"/>
      <c r="I145" s="8"/>
    </row>
    <row r="146" spans="1:12" s="27" customFormat="1" ht="28.5" customHeight="1">
      <c r="A146" s="8"/>
      <c r="B146" s="8"/>
      <c r="C146" s="8"/>
      <c r="D146" s="8"/>
      <c r="E146" s="8"/>
      <c r="F146" s="12"/>
      <c r="G146" s="12"/>
      <c r="H146" s="8"/>
      <c r="I146" s="8"/>
    </row>
    <row r="147" spans="1:12" s="27" customFormat="1" ht="28.5" customHeight="1">
      <c r="A147" s="8"/>
      <c r="B147" s="8"/>
      <c r="C147" s="8"/>
      <c r="D147" s="8"/>
      <c r="E147" s="8"/>
      <c r="F147" s="12"/>
      <c r="G147" s="12"/>
      <c r="H147" s="8"/>
      <c r="I147" s="8"/>
    </row>
    <row r="148" spans="1:12" s="27" customFormat="1" ht="28.5" customHeight="1">
      <c r="A148" s="8"/>
      <c r="B148" s="8"/>
      <c r="C148" s="8"/>
      <c r="D148" s="8"/>
      <c r="E148" s="8"/>
      <c r="F148" s="12"/>
      <c r="G148" s="12"/>
      <c r="H148" s="8"/>
      <c r="I148" s="8"/>
    </row>
    <row r="149" spans="1:12" s="27" customFormat="1" ht="28.5" customHeight="1">
      <c r="A149" s="8"/>
      <c r="B149" s="8"/>
      <c r="C149" s="8"/>
      <c r="D149" s="8"/>
      <c r="E149" s="8"/>
      <c r="F149" s="12"/>
      <c r="G149" s="12"/>
      <c r="H149" s="8"/>
      <c r="I149" s="8"/>
    </row>
    <row r="150" spans="1:12" s="27" customFormat="1" ht="28.5" customHeight="1">
      <c r="A150" s="8"/>
      <c r="B150" s="8"/>
      <c r="C150" s="8"/>
      <c r="D150" s="8"/>
      <c r="E150" s="8"/>
      <c r="F150" s="12"/>
      <c r="G150" s="12"/>
      <c r="H150" s="8"/>
      <c r="I150" s="8"/>
    </row>
    <row r="151" spans="1:12" s="27" customFormat="1" ht="28.5" customHeight="1">
      <c r="A151" s="8"/>
      <c r="B151" s="8"/>
      <c r="C151" s="8"/>
      <c r="D151" s="8"/>
      <c r="E151" s="8"/>
      <c r="F151" s="12"/>
      <c r="G151" s="12"/>
      <c r="H151" s="8"/>
      <c r="I151" s="8"/>
    </row>
    <row r="152" spans="1:12" s="27" customFormat="1" ht="28.5" customHeight="1">
      <c r="A152" s="8"/>
      <c r="B152" s="8"/>
      <c r="C152" s="8"/>
      <c r="D152" s="8"/>
      <c r="E152" s="8"/>
      <c r="F152" s="12"/>
      <c r="G152" s="12"/>
      <c r="H152" s="8"/>
      <c r="I152" s="8"/>
      <c r="L152" s="8"/>
    </row>
    <row r="153" spans="1:12" s="27" customFormat="1" ht="28.5" customHeight="1">
      <c r="A153" s="8"/>
      <c r="B153" s="8"/>
      <c r="C153" s="8"/>
      <c r="D153" s="8"/>
      <c r="E153" s="8"/>
      <c r="F153" s="12"/>
      <c r="G153" s="12"/>
      <c r="H153" s="8"/>
      <c r="I153" s="8"/>
      <c r="L153" s="8"/>
    </row>
    <row r="154" spans="1:12" s="27" customFormat="1" ht="28.5" customHeight="1">
      <c r="A154" s="8"/>
      <c r="B154" s="8"/>
      <c r="C154" s="8"/>
      <c r="D154" s="8"/>
      <c r="E154" s="8"/>
      <c r="F154" s="12"/>
      <c r="G154" s="12"/>
      <c r="H154" s="8"/>
      <c r="I154" s="8"/>
      <c r="L154" s="8"/>
    </row>
    <row r="155" spans="1:12" s="27" customFormat="1" ht="28.5" customHeight="1">
      <c r="A155" s="8"/>
      <c r="B155" s="8"/>
      <c r="C155" s="8"/>
      <c r="D155" s="8"/>
      <c r="E155" s="8"/>
      <c r="F155" s="12"/>
      <c r="G155" s="12"/>
      <c r="H155" s="8"/>
      <c r="I155" s="8"/>
      <c r="L155" s="8"/>
    </row>
    <row r="156" spans="1:12" s="27" customFormat="1" ht="28.5" customHeight="1">
      <c r="A156" s="8"/>
      <c r="B156" s="8"/>
      <c r="C156" s="8"/>
      <c r="D156" s="8"/>
      <c r="E156" s="8"/>
      <c r="F156" s="12"/>
      <c r="G156" s="12"/>
      <c r="H156" s="8"/>
      <c r="I156" s="8"/>
      <c r="L156" s="8"/>
    </row>
    <row r="157" spans="1:12" s="27" customFormat="1" ht="28.5" customHeight="1">
      <c r="A157" s="8"/>
      <c r="B157" s="8"/>
      <c r="C157" s="8"/>
      <c r="D157" s="8"/>
      <c r="E157" s="8"/>
      <c r="F157" s="12"/>
      <c r="G157" s="12"/>
      <c r="H157" s="8"/>
      <c r="I157" s="8"/>
      <c r="L157" s="8"/>
    </row>
    <row r="158" spans="1:12" s="27" customFormat="1" ht="28.5" customHeight="1">
      <c r="A158" s="8"/>
      <c r="B158" s="8"/>
      <c r="C158" s="8"/>
      <c r="D158" s="8"/>
      <c r="E158" s="8"/>
      <c r="F158" s="12"/>
      <c r="G158" s="12"/>
      <c r="H158" s="8"/>
      <c r="I158" s="8"/>
      <c r="L158" s="8"/>
    </row>
    <row r="159" spans="1:12" s="27" customFormat="1" ht="28.5" customHeight="1">
      <c r="A159" s="8"/>
      <c r="B159" s="8"/>
      <c r="C159" s="8"/>
      <c r="D159" s="8"/>
      <c r="E159" s="8"/>
      <c r="F159" s="12"/>
      <c r="G159" s="12"/>
      <c r="H159" s="8"/>
      <c r="I159" s="8"/>
      <c r="K159" s="8"/>
      <c r="L159" s="8"/>
    </row>
    <row r="160" spans="1:12" s="27" customFormat="1" ht="28.5" customHeight="1">
      <c r="A160" s="8"/>
      <c r="B160" s="8"/>
      <c r="C160" s="8"/>
      <c r="D160" s="8"/>
      <c r="E160" s="8"/>
      <c r="F160" s="12"/>
      <c r="G160" s="12"/>
      <c r="H160" s="8"/>
      <c r="I160" s="8"/>
      <c r="K160" s="8"/>
      <c r="L160" s="8"/>
    </row>
    <row r="161" spans="1:13" s="27" customFormat="1" ht="28.5" customHeight="1">
      <c r="A161" s="8"/>
      <c r="B161" s="8"/>
      <c r="C161" s="8"/>
      <c r="D161" s="8"/>
      <c r="E161" s="8"/>
      <c r="F161" s="12"/>
      <c r="G161" s="12"/>
      <c r="H161" s="8"/>
      <c r="I161" s="8"/>
      <c r="K161" s="8"/>
      <c r="L161" s="8"/>
    </row>
    <row r="162" spans="1:13" s="27" customFormat="1" ht="28.5" customHeight="1">
      <c r="A162" s="8"/>
      <c r="B162" s="8"/>
      <c r="C162" s="8"/>
      <c r="D162" s="8"/>
      <c r="E162" s="8"/>
      <c r="F162" s="12"/>
      <c r="G162" s="12"/>
      <c r="H162" s="8"/>
      <c r="I162" s="8"/>
      <c r="K162" s="8"/>
      <c r="L162" s="8"/>
    </row>
    <row r="163" spans="1:13" s="27" customFormat="1" ht="28.5" customHeight="1">
      <c r="A163" s="8"/>
      <c r="B163" s="8"/>
      <c r="C163" s="8"/>
      <c r="D163" s="8"/>
      <c r="E163" s="8"/>
      <c r="F163" s="12"/>
      <c r="G163" s="12"/>
      <c r="H163" s="8"/>
      <c r="I163" s="8"/>
      <c r="K163" s="8"/>
      <c r="L163" s="8"/>
    </row>
    <row r="164" spans="1:13" s="27" customFormat="1" ht="28.5" customHeight="1">
      <c r="A164" s="8"/>
      <c r="B164" s="8"/>
      <c r="C164" s="8"/>
      <c r="D164" s="8"/>
      <c r="E164" s="8"/>
      <c r="F164" s="12"/>
      <c r="G164" s="12"/>
      <c r="H164" s="8"/>
      <c r="I164" s="8"/>
      <c r="K164" s="8"/>
      <c r="L164" s="8"/>
    </row>
    <row r="165" spans="1:13" s="27" customFormat="1" ht="28.5" customHeight="1">
      <c r="A165" s="8"/>
      <c r="B165" s="8"/>
      <c r="C165" s="8"/>
      <c r="D165" s="8"/>
      <c r="E165" s="8"/>
      <c r="F165" s="12"/>
      <c r="G165" s="12"/>
      <c r="H165" s="8"/>
      <c r="I165" s="8"/>
      <c r="J165" s="8"/>
      <c r="K165" s="8"/>
      <c r="L165" s="8"/>
    </row>
    <row r="166" spans="1:13" s="27" customFormat="1" ht="28.5" customHeight="1">
      <c r="A166" s="8"/>
      <c r="B166" s="8"/>
      <c r="C166" s="8"/>
      <c r="D166" s="8"/>
      <c r="E166" s="8"/>
      <c r="F166" s="12"/>
      <c r="G166" s="12"/>
      <c r="H166" s="8"/>
      <c r="I166" s="8"/>
      <c r="J166" s="8"/>
      <c r="K166" s="8"/>
      <c r="L166" s="8"/>
    </row>
    <row r="167" spans="1:13" s="27" customFormat="1" ht="28.5" customHeight="1">
      <c r="A167" s="8"/>
      <c r="B167" s="8"/>
      <c r="C167" s="8"/>
      <c r="D167" s="8"/>
      <c r="E167" s="8"/>
      <c r="F167" s="12"/>
      <c r="G167" s="12"/>
      <c r="H167" s="8"/>
      <c r="I167" s="8"/>
      <c r="J167" s="8"/>
      <c r="K167" s="8"/>
      <c r="L167" s="8"/>
      <c r="M167" s="8"/>
    </row>
    <row r="168" spans="1:13" s="27" customFormat="1" ht="28.5" customHeight="1">
      <c r="A168" s="8"/>
      <c r="B168" s="8"/>
      <c r="C168" s="8"/>
      <c r="D168" s="8"/>
      <c r="E168" s="8"/>
      <c r="F168" s="12"/>
      <c r="G168" s="12"/>
      <c r="H168" s="8"/>
      <c r="I168" s="8"/>
      <c r="J168" s="8"/>
      <c r="K168" s="8"/>
      <c r="L168" s="8"/>
      <c r="M168" s="8"/>
    </row>
    <row r="169" spans="1:13" ht="28.5" customHeight="1">
      <c r="F169" s="12"/>
      <c r="G169" s="12"/>
    </row>
    <row r="170" spans="1:13" ht="29.25" customHeight="1">
      <c r="F170" s="12"/>
      <c r="G170" s="12"/>
    </row>
    <row r="171" spans="1:13" ht="29.25" customHeight="1">
      <c r="F171" s="12"/>
      <c r="G171" s="12"/>
    </row>
    <row r="172" spans="1:13">
      <c r="F172" s="12"/>
      <c r="G172" s="12"/>
    </row>
    <row r="173" spans="1:13">
      <c r="F173" s="12"/>
      <c r="G173" s="12"/>
    </row>
    <row r="174" spans="1:13">
      <c r="F174" s="12"/>
      <c r="G174" s="12"/>
    </row>
    <row r="175" spans="1:13">
      <c r="F175" s="12"/>
      <c r="G175" s="12"/>
    </row>
    <row r="176" spans="1:13">
      <c r="F176" s="12"/>
      <c r="G176" s="12"/>
    </row>
    <row r="177" spans="6:7">
      <c r="F177" s="12"/>
      <c r="G177" s="12"/>
    </row>
    <row r="178" spans="6:7">
      <c r="F178" s="12"/>
      <c r="G178" s="12"/>
    </row>
    <row r="179" spans="6:7">
      <c r="F179" s="12"/>
      <c r="G179" s="12"/>
    </row>
    <row r="180" spans="6:7">
      <c r="F180" s="12"/>
      <c r="G180" s="12"/>
    </row>
    <row r="181" spans="6:7">
      <c r="F181" s="12"/>
      <c r="G181" s="12"/>
    </row>
  </sheetData>
  <autoFilter ref="A1:G138" xr:uid="{00000000-0009-0000-0000-000012000000}"/>
  <mergeCells count="16">
    <mergeCell ref="H1:K3"/>
    <mergeCell ref="F1:G1"/>
    <mergeCell ref="A2:C2"/>
    <mergeCell ref="A3:C4"/>
    <mergeCell ref="D3:E3"/>
    <mergeCell ref="F3:G3"/>
    <mergeCell ref="B11:C11"/>
    <mergeCell ref="B15:C15"/>
    <mergeCell ref="B47:C47"/>
    <mergeCell ref="B64:C64"/>
    <mergeCell ref="B113:C113"/>
    <mergeCell ref="B121:C121"/>
    <mergeCell ref="B127:C127"/>
    <mergeCell ref="B135:C135"/>
    <mergeCell ref="B137:C137"/>
    <mergeCell ref="A138:E138"/>
  </mergeCells>
  <phoneticPr fontId="2"/>
  <printOptions horizontalCentered="1"/>
  <pageMargins left="0.78740157480314965" right="0.19685039370078741" top="0.51181102362204722" bottom="0.70866141732283472" header="0.51181102362204722" footer="0.51181102362204722"/>
  <pageSetup paperSize="9" scale="56" fitToHeight="0" orientation="portrait" r:id="rId1"/>
  <headerFooter alignWithMargins="0"/>
  <rowBreaks count="3" manualBreakCount="3">
    <brk id="49" max="6" man="1"/>
    <brk id="98" max="6" man="1"/>
    <brk id="159" max="17" man="1"/>
  </rowBreaks>
  <colBreaks count="1" manualBreakCount="1">
    <brk id="7" max="13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:O452"/>
  <sheetViews>
    <sheetView view="pageBreakPreview" zoomScaleNormal="90" zoomScaleSheetLayoutView="100" workbookViewId="0">
      <pane ySplit="4" topLeftCell="A5" activePane="bottomLeft" state="frozen"/>
      <selection activeCell="I43" sqref="I43"/>
      <selection pane="bottomLeft"/>
    </sheetView>
  </sheetViews>
  <sheetFormatPr defaultRowHeight="17.25"/>
  <cols>
    <col min="1" max="1" width="18.875" style="8" customWidth="1"/>
    <col min="2" max="2" width="47.375" style="8" bestFit="1" customWidth="1"/>
    <col min="3" max="3" width="5.5" style="8" customWidth="1"/>
    <col min="4" max="4" width="47.75" style="8" customWidth="1"/>
    <col min="5" max="7" width="10.875" style="8" customWidth="1"/>
    <col min="8" max="8" width="9" style="8" customWidth="1"/>
    <col min="9" max="16384" width="9" style="8"/>
  </cols>
  <sheetData>
    <row r="1" spans="1:8" ht="21" customHeight="1">
      <c r="F1" s="592"/>
      <c r="G1" s="592"/>
      <c r="H1" s="611"/>
    </row>
    <row r="2" spans="1:8" ht="24.75" thickBot="1">
      <c r="A2" s="591" t="s">
        <v>124</v>
      </c>
      <c r="B2" s="591"/>
      <c r="E2" s="12"/>
      <c r="G2" s="357"/>
      <c r="H2" s="611"/>
    </row>
    <row r="3" spans="1:8" s="27" customFormat="1" ht="21" customHeight="1">
      <c r="A3" s="582" t="s">
        <v>264</v>
      </c>
      <c r="B3" s="614" t="s">
        <v>311</v>
      </c>
      <c r="C3" s="616" t="s">
        <v>118</v>
      </c>
      <c r="D3" s="584"/>
      <c r="E3" s="612" t="s">
        <v>125</v>
      </c>
      <c r="F3" s="612"/>
      <c r="G3" s="590" t="s">
        <v>6</v>
      </c>
    </row>
    <row r="4" spans="1:8" s="27" customFormat="1" ht="21" customHeight="1">
      <c r="A4" s="585"/>
      <c r="B4" s="615"/>
      <c r="C4" s="617"/>
      <c r="D4" s="587"/>
      <c r="E4" s="154" t="s">
        <v>131</v>
      </c>
      <c r="F4" s="154" t="s">
        <v>308</v>
      </c>
      <c r="G4" s="613"/>
    </row>
    <row r="5" spans="1:8" s="27" customFormat="1" ht="21" customHeight="1">
      <c r="A5" s="358" t="s">
        <v>193</v>
      </c>
      <c r="B5" s="359" t="s">
        <v>194</v>
      </c>
      <c r="C5" s="360">
        <v>231</v>
      </c>
      <c r="D5" s="361" t="s">
        <v>468</v>
      </c>
      <c r="E5" s="362"/>
      <c r="F5" s="362">
        <v>40</v>
      </c>
      <c r="G5" s="363">
        <f t="shared" ref="G5:G35" si="0">SUM(E5:F5)</f>
        <v>40</v>
      </c>
    </row>
    <row r="6" spans="1:8" s="27" customFormat="1" ht="21" customHeight="1">
      <c r="A6" s="364"/>
      <c r="B6" s="365"/>
      <c r="C6" s="366">
        <v>451</v>
      </c>
      <c r="D6" s="367" t="s">
        <v>759</v>
      </c>
      <c r="E6" s="368">
        <v>20</v>
      </c>
      <c r="F6" s="368"/>
      <c r="G6" s="369">
        <f t="shared" si="0"/>
        <v>20</v>
      </c>
    </row>
    <row r="7" spans="1:8" s="27" customFormat="1" ht="21" customHeight="1">
      <c r="A7" s="364"/>
      <c r="B7" s="370"/>
      <c r="C7" s="371">
        <v>471</v>
      </c>
      <c r="D7" s="367" t="s">
        <v>470</v>
      </c>
      <c r="E7" s="372">
        <v>118</v>
      </c>
      <c r="F7" s="372"/>
      <c r="G7" s="373">
        <f t="shared" si="0"/>
        <v>118</v>
      </c>
    </row>
    <row r="8" spans="1:8" s="27" customFormat="1" ht="21" customHeight="1">
      <c r="A8" s="364"/>
      <c r="B8" s="374"/>
      <c r="C8" s="375">
        <v>481</v>
      </c>
      <c r="D8" s="376" t="s">
        <v>181</v>
      </c>
      <c r="E8" s="377">
        <v>3010</v>
      </c>
      <c r="F8" s="377"/>
      <c r="G8" s="378">
        <f t="shared" si="0"/>
        <v>3010</v>
      </c>
    </row>
    <row r="9" spans="1:8" s="27" customFormat="1" ht="21" customHeight="1">
      <c r="A9" s="157"/>
      <c r="B9" s="370" t="s">
        <v>508</v>
      </c>
      <c r="C9" s="103">
        <v>361</v>
      </c>
      <c r="D9" s="36" t="s">
        <v>196</v>
      </c>
      <c r="E9" s="159">
        <v>18</v>
      </c>
      <c r="F9" s="159"/>
      <c r="G9" s="373">
        <f t="shared" si="0"/>
        <v>18</v>
      </c>
    </row>
    <row r="10" spans="1:8" s="27" customFormat="1" ht="21" customHeight="1">
      <c r="A10" s="379"/>
      <c r="B10" s="293"/>
      <c r="C10" s="104">
        <v>371</v>
      </c>
      <c r="D10" s="335" t="s">
        <v>183</v>
      </c>
      <c r="E10" s="294"/>
      <c r="F10" s="294">
        <v>90</v>
      </c>
      <c r="G10" s="380">
        <f t="shared" si="0"/>
        <v>90</v>
      </c>
    </row>
    <row r="11" spans="1:8" s="27" customFormat="1" ht="23.25" customHeight="1">
      <c r="A11" s="379"/>
      <c r="B11" s="105" t="s">
        <v>506</v>
      </c>
      <c r="C11" s="104">
        <v>481</v>
      </c>
      <c r="D11" s="38" t="s">
        <v>9</v>
      </c>
      <c r="E11" s="106">
        <v>2050</v>
      </c>
      <c r="F11" s="106"/>
      <c r="G11" s="378">
        <f t="shared" si="0"/>
        <v>2050</v>
      </c>
    </row>
    <row r="12" spans="1:8" s="27" customFormat="1" ht="23.25" customHeight="1">
      <c r="A12" s="379"/>
      <c r="B12" s="258" t="s">
        <v>507</v>
      </c>
      <c r="C12" s="261">
        <v>241</v>
      </c>
      <c r="D12" s="262" t="s">
        <v>760</v>
      </c>
      <c r="E12" s="259"/>
      <c r="F12" s="259">
        <v>20</v>
      </c>
      <c r="G12" s="381">
        <f t="shared" si="0"/>
        <v>20</v>
      </c>
    </row>
    <row r="13" spans="1:8" s="27" customFormat="1" ht="23.25" customHeight="1">
      <c r="A13" s="379"/>
      <c r="B13" s="293"/>
      <c r="C13" s="104">
        <v>481</v>
      </c>
      <c r="D13" s="335" t="s">
        <v>9</v>
      </c>
      <c r="E13" s="294">
        <v>3150</v>
      </c>
      <c r="F13" s="294"/>
      <c r="G13" s="373">
        <f t="shared" si="0"/>
        <v>3150</v>
      </c>
    </row>
    <row r="14" spans="1:8" s="27" customFormat="1" ht="23.25" customHeight="1">
      <c r="A14" s="379"/>
      <c r="B14" s="158" t="s">
        <v>391</v>
      </c>
      <c r="C14" s="103">
        <v>221</v>
      </c>
      <c r="D14" s="36" t="s">
        <v>43</v>
      </c>
      <c r="E14" s="159"/>
      <c r="F14" s="159">
        <v>18</v>
      </c>
      <c r="G14" s="381">
        <f t="shared" si="0"/>
        <v>18</v>
      </c>
    </row>
    <row r="15" spans="1:8" s="27" customFormat="1" ht="23.25" customHeight="1">
      <c r="A15" s="379"/>
      <c r="B15" s="250"/>
      <c r="C15" s="103">
        <v>222</v>
      </c>
      <c r="D15" s="36" t="s">
        <v>761</v>
      </c>
      <c r="E15" s="264"/>
      <c r="F15" s="264">
        <v>20</v>
      </c>
      <c r="G15" s="373">
        <f t="shared" si="0"/>
        <v>20</v>
      </c>
    </row>
    <row r="16" spans="1:8" s="27" customFormat="1" ht="23.25" customHeight="1">
      <c r="A16" s="379"/>
      <c r="B16" s="158"/>
      <c r="C16" s="103">
        <v>231</v>
      </c>
      <c r="D16" s="36" t="s">
        <v>46</v>
      </c>
      <c r="E16" s="159"/>
      <c r="F16" s="159">
        <v>1212</v>
      </c>
      <c r="G16" s="373">
        <f t="shared" si="0"/>
        <v>1212</v>
      </c>
    </row>
    <row r="17" spans="1:7" s="27" customFormat="1" ht="23.25" customHeight="1">
      <c r="A17" s="379"/>
      <c r="B17" s="158"/>
      <c r="C17" s="103">
        <v>241</v>
      </c>
      <c r="D17" s="36" t="s">
        <v>47</v>
      </c>
      <c r="E17" s="159"/>
      <c r="F17" s="159">
        <v>213</v>
      </c>
      <c r="G17" s="373">
        <f t="shared" si="0"/>
        <v>213</v>
      </c>
    </row>
    <row r="18" spans="1:7" s="27" customFormat="1" ht="23.25" customHeight="1">
      <c r="A18" s="379"/>
      <c r="B18" s="158"/>
      <c r="C18" s="103">
        <v>255</v>
      </c>
      <c r="D18" s="36" t="s">
        <v>52</v>
      </c>
      <c r="E18" s="159"/>
      <c r="F18" s="159">
        <v>716</v>
      </c>
      <c r="G18" s="373">
        <f t="shared" si="0"/>
        <v>716</v>
      </c>
    </row>
    <row r="19" spans="1:7" s="27" customFormat="1" ht="23.25" customHeight="1">
      <c r="A19" s="379"/>
      <c r="B19" s="158"/>
      <c r="C19" s="103">
        <v>261</v>
      </c>
      <c r="D19" s="36" t="s">
        <v>54</v>
      </c>
      <c r="E19" s="159">
        <v>340</v>
      </c>
      <c r="F19" s="159">
        <v>20</v>
      </c>
      <c r="G19" s="373">
        <f t="shared" si="0"/>
        <v>360</v>
      </c>
    </row>
    <row r="20" spans="1:7" s="27" customFormat="1" ht="23.25" customHeight="1">
      <c r="A20" s="379"/>
      <c r="B20" s="158"/>
      <c r="C20" s="103">
        <v>262</v>
      </c>
      <c r="D20" s="36" t="s">
        <v>55</v>
      </c>
      <c r="E20" s="159">
        <v>41</v>
      </c>
      <c r="F20" s="159">
        <v>125</v>
      </c>
      <c r="G20" s="373">
        <f t="shared" si="0"/>
        <v>166</v>
      </c>
    </row>
    <row r="21" spans="1:7" s="27" customFormat="1" ht="23.25" customHeight="1">
      <c r="A21" s="379"/>
      <c r="B21" s="250"/>
      <c r="C21" s="103">
        <v>265</v>
      </c>
      <c r="D21" s="36" t="s">
        <v>762</v>
      </c>
      <c r="E21" s="264"/>
      <c r="F21" s="264">
        <v>3</v>
      </c>
      <c r="G21" s="373">
        <f t="shared" si="0"/>
        <v>3</v>
      </c>
    </row>
    <row r="22" spans="1:7" s="27" customFormat="1" ht="23.25" customHeight="1">
      <c r="A22" s="379"/>
      <c r="B22" s="250"/>
      <c r="C22" s="103">
        <v>301</v>
      </c>
      <c r="D22" s="36" t="s">
        <v>239</v>
      </c>
      <c r="E22" s="264">
        <v>18</v>
      </c>
      <c r="F22" s="264"/>
      <c r="G22" s="373">
        <f t="shared" si="0"/>
        <v>18</v>
      </c>
    </row>
    <row r="23" spans="1:7" s="27" customFormat="1" ht="23.25" customHeight="1">
      <c r="A23" s="379"/>
      <c r="B23" s="158"/>
      <c r="C23" s="103">
        <v>351</v>
      </c>
      <c r="D23" s="36" t="s">
        <v>69</v>
      </c>
      <c r="E23" s="159"/>
      <c r="F23" s="159">
        <v>1879</v>
      </c>
      <c r="G23" s="373">
        <f t="shared" si="0"/>
        <v>1879</v>
      </c>
    </row>
    <row r="24" spans="1:7" s="27" customFormat="1" ht="23.25" customHeight="1">
      <c r="A24" s="379"/>
      <c r="B24" s="158"/>
      <c r="C24" s="103">
        <v>371</v>
      </c>
      <c r="D24" s="36" t="s">
        <v>11</v>
      </c>
      <c r="E24" s="159">
        <v>1260</v>
      </c>
      <c r="F24" s="159">
        <v>618</v>
      </c>
      <c r="G24" s="373">
        <f t="shared" si="0"/>
        <v>1878</v>
      </c>
    </row>
    <row r="25" spans="1:7" s="27" customFormat="1" ht="23.25" customHeight="1">
      <c r="A25" s="379"/>
      <c r="B25" s="158"/>
      <c r="C25" s="103">
        <v>401</v>
      </c>
      <c r="D25" s="36" t="s">
        <v>353</v>
      </c>
      <c r="E25" s="159"/>
      <c r="F25" s="159">
        <v>198</v>
      </c>
      <c r="G25" s="373">
        <f t="shared" si="0"/>
        <v>198</v>
      </c>
    </row>
    <row r="26" spans="1:7" s="27" customFormat="1" ht="23.25" customHeight="1">
      <c r="A26" s="379"/>
      <c r="B26" s="158"/>
      <c r="C26" s="103">
        <v>411</v>
      </c>
      <c r="D26" s="36" t="s">
        <v>75</v>
      </c>
      <c r="E26" s="159"/>
      <c r="F26" s="159">
        <v>90</v>
      </c>
      <c r="G26" s="373">
        <f t="shared" si="0"/>
        <v>90</v>
      </c>
    </row>
    <row r="27" spans="1:7" s="27" customFormat="1" ht="23.25" customHeight="1">
      <c r="A27" s="379"/>
      <c r="B27" s="158"/>
      <c r="C27" s="103">
        <v>443</v>
      </c>
      <c r="D27" s="36" t="s">
        <v>206</v>
      </c>
      <c r="E27" s="159">
        <v>18</v>
      </c>
      <c r="F27" s="159"/>
      <c r="G27" s="373">
        <f t="shared" si="0"/>
        <v>18</v>
      </c>
    </row>
    <row r="28" spans="1:7" s="27" customFormat="1" ht="23.25" customHeight="1">
      <c r="A28" s="379"/>
      <c r="B28" s="250"/>
      <c r="C28" s="103">
        <v>444</v>
      </c>
      <c r="D28" s="36" t="s">
        <v>614</v>
      </c>
      <c r="E28" s="264">
        <v>40</v>
      </c>
      <c r="F28" s="264"/>
      <c r="G28" s="373">
        <f t="shared" si="0"/>
        <v>40</v>
      </c>
    </row>
    <row r="29" spans="1:7" s="27" customFormat="1" ht="23.25" customHeight="1">
      <c r="A29" s="379"/>
      <c r="B29" s="158"/>
      <c r="C29" s="103">
        <v>451</v>
      </c>
      <c r="D29" s="36" t="s">
        <v>354</v>
      </c>
      <c r="E29" s="159"/>
      <c r="F29" s="159">
        <v>350</v>
      </c>
      <c r="G29" s="373">
        <f t="shared" si="0"/>
        <v>350</v>
      </c>
    </row>
    <row r="30" spans="1:7" s="27" customFormat="1" ht="23.25" customHeight="1">
      <c r="A30" s="379"/>
      <c r="B30" s="158"/>
      <c r="C30" s="103">
        <v>471</v>
      </c>
      <c r="D30" s="36" t="s">
        <v>201</v>
      </c>
      <c r="E30" s="159">
        <v>662</v>
      </c>
      <c r="F30" s="159"/>
      <c r="G30" s="373">
        <f t="shared" si="0"/>
        <v>662</v>
      </c>
    </row>
    <row r="31" spans="1:7" s="27" customFormat="1" ht="23.25" customHeight="1">
      <c r="A31" s="379"/>
      <c r="B31" s="158"/>
      <c r="C31" s="103">
        <v>481</v>
      </c>
      <c r="D31" s="36" t="s">
        <v>231</v>
      </c>
      <c r="E31" s="159">
        <v>19685</v>
      </c>
      <c r="F31" s="159"/>
      <c r="G31" s="373">
        <f t="shared" si="0"/>
        <v>19685</v>
      </c>
    </row>
    <row r="32" spans="1:7" s="27" customFormat="1" ht="23.25" customHeight="1">
      <c r="A32" s="379"/>
      <c r="B32" s="250"/>
      <c r="C32" s="103">
        <v>521</v>
      </c>
      <c r="D32" s="36" t="s">
        <v>93</v>
      </c>
      <c r="E32" s="264">
        <v>944</v>
      </c>
      <c r="F32" s="264"/>
      <c r="G32" s="373">
        <f t="shared" si="0"/>
        <v>944</v>
      </c>
    </row>
    <row r="33" spans="1:7" s="27" customFormat="1" ht="23.25" customHeight="1">
      <c r="A33" s="379"/>
      <c r="B33" s="293"/>
      <c r="C33" s="104">
        <v>531</v>
      </c>
      <c r="D33" s="335" t="s">
        <v>301</v>
      </c>
      <c r="E33" s="294"/>
      <c r="F33" s="294">
        <v>18</v>
      </c>
      <c r="G33" s="380">
        <f t="shared" si="0"/>
        <v>18</v>
      </c>
    </row>
    <row r="34" spans="1:7" s="27" customFormat="1" ht="23.25" customHeight="1">
      <c r="A34" s="379"/>
      <c r="B34" s="158" t="s">
        <v>503</v>
      </c>
      <c r="C34" s="103">
        <v>371</v>
      </c>
      <c r="D34" s="36" t="s">
        <v>183</v>
      </c>
      <c r="E34" s="159"/>
      <c r="F34" s="159">
        <v>38</v>
      </c>
      <c r="G34" s="373">
        <f t="shared" si="0"/>
        <v>38</v>
      </c>
    </row>
    <row r="35" spans="1:7" s="27" customFormat="1" ht="23.25" customHeight="1">
      <c r="A35" s="379"/>
      <c r="B35" s="250"/>
      <c r="C35" s="103">
        <v>411</v>
      </c>
      <c r="D35" s="36" t="s">
        <v>763</v>
      </c>
      <c r="E35" s="264"/>
      <c r="F35" s="264">
        <v>918</v>
      </c>
      <c r="G35" s="373">
        <f t="shared" si="0"/>
        <v>918</v>
      </c>
    </row>
    <row r="36" spans="1:7" s="27" customFormat="1" ht="23.25" customHeight="1">
      <c r="A36" s="382"/>
      <c r="B36" s="603" t="s">
        <v>110</v>
      </c>
      <c r="C36" s="604"/>
      <c r="D36" s="383"/>
      <c r="E36" s="384">
        <f>SUM(E5:E35)</f>
        <v>31374</v>
      </c>
      <c r="F36" s="384">
        <f>SUM(F5:F35)</f>
        <v>6586</v>
      </c>
      <c r="G36" s="385">
        <f>SUM(G5:G35)</f>
        <v>37960</v>
      </c>
    </row>
    <row r="37" spans="1:7" s="27" customFormat="1" ht="23.25" customHeight="1">
      <c r="A37" s="379" t="s">
        <v>147</v>
      </c>
      <c r="B37" s="158" t="s">
        <v>384</v>
      </c>
      <c r="C37" s="103">
        <v>371</v>
      </c>
      <c r="D37" s="36" t="s">
        <v>183</v>
      </c>
      <c r="E37" s="159"/>
      <c r="F37" s="159">
        <v>162</v>
      </c>
      <c r="G37" s="160">
        <f t="shared" ref="G37:G40" si="1">SUM(E37:F37)</f>
        <v>162</v>
      </c>
    </row>
    <row r="38" spans="1:7" s="27" customFormat="1" ht="23.25" customHeight="1">
      <c r="A38" s="379"/>
      <c r="B38" s="158"/>
      <c r="C38" s="103">
        <v>401</v>
      </c>
      <c r="D38" s="36" t="s">
        <v>224</v>
      </c>
      <c r="E38" s="159"/>
      <c r="F38" s="159">
        <v>220</v>
      </c>
      <c r="G38" s="160">
        <f t="shared" si="1"/>
        <v>220</v>
      </c>
    </row>
    <row r="39" spans="1:7" s="27" customFormat="1" ht="23.25" customHeight="1">
      <c r="A39" s="379"/>
      <c r="B39" s="105"/>
      <c r="C39" s="104">
        <v>481</v>
      </c>
      <c r="D39" s="38" t="s">
        <v>181</v>
      </c>
      <c r="E39" s="106">
        <v>8021</v>
      </c>
      <c r="F39" s="106"/>
      <c r="G39" s="161">
        <f t="shared" si="1"/>
        <v>8021</v>
      </c>
    </row>
    <row r="40" spans="1:7" s="27" customFormat="1" ht="23.25" customHeight="1">
      <c r="A40" s="379"/>
      <c r="B40" s="250" t="s">
        <v>764</v>
      </c>
      <c r="C40" s="270">
        <v>371</v>
      </c>
      <c r="D40" s="36" t="s">
        <v>183</v>
      </c>
      <c r="E40" s="264"/>
      <c r="F40" s="264">
        <v>144</v>
      </c>
      <c r="G40" s="161">
        <f t="shared" si="1"/>
        <v>144</v>
      </c>
    </row>
    <row r="41" spans="1:7" s="27" customFormat="1" ht="23.25" customHeight="1">
      <c r="A41" s="379"/>
      <c r="B41" s="284" t="s">
        <v>501</v>
      </c>
      <c r="C41" s="386">
        <v>491</v>
      </c>
      <c r="D41" s="353" t="s">
        <v>266</v>
      </c>
      <c r="E41" s="279">
        <v>560</v>
      </c>
      <c r="F41" s="279"/>
      <c r="G41" s="304">
        <f>SUM(E41:F41)</f>
        <v>560</v>
      </c>
    </row>
    <row r="42" spans="1:7" s="27" customFormat="1" ht="23.25" customHeight="1">
      <c r="A42" s="379"/>
      <c r="B42" s="250" t="s">
        <v>765</v>
      </c>
      <c r="C42" s="387">
        <v>261</v>
      </c>
      <c r="D42" s="36" t="s">
        <v>184</v>
      </c>
      <c r="E42" s="264"/>
      <c r="F42" s="264">
        <v>2</v>
      </c>
      <c r="G42" s="160">
        <f>SUM(E42:F42)</f>
        <v>2</v>
      </c>
    </row>
    <row r="43" spans="1:7" s="27" customFormat="1" ht="23.25" customHeight="1">
      <c r="A43" s="379"/>
      <c r="B43" s="250"/>
      <c r="C43" s="387">
        <v>371</v>
      </c>
      <c r="D43" s="36" t="s">
        <v>183</v>
      </c>
      <c r="E43" s="264"/>
      <c r="F43" s="264">
        <v>18</v>
      </c>
      <c r="G43" s="160">
        <f t="shared" ref="G43:G44" si="2">SUM(E43:F43)</f>
        <v>18</v>
      </c>
    </row>
    <row r="44" spans="1:7" s="27" customFormat="1" ht="23.25" customHeight="1">
      <c r="A44" s="379"/>
      <c r="B44" s="250"/>
      <c r="C44" s="387">
        <v>481</v>
      </c>
      <c r="D44" s="36" t="s">
        <v>766</v>
      </c>
      <c r="E44" s="264">
        <v>3000</v>
      </c>
      <c r="F44" s="264"/>
      <c r="G44" s="160">
        <f t="shared" si="2"/>
        <v>3000</v>
      </c>
    </row>
    <row r="45" spans="1:7" s="27" customFormat="1" ht="23.25" customHeight="1">
      <c r="A45" s="388"/>
      <c r="B45" s="603" t="s">
        <v>110</v>
      </c>
      <c r="C45" s="604"/>
      <c r="D45" s="383"/>
      <c r="E45" s="384">
        <f>SUM(E37:E44)</f>
        <v>11581</v>
      </c>
      <c r="F45" s="384">
        <f>SUM(F37:F44)</f>
        <v>546</v>
      </c>
      <c r="G45" s="389">
        <f>SUM(G37:G44)</f>
        <v>12127</v>
      </c>
    </row>
    <row r="46" spans="1:7" s="27" customFormat="1" ht="23.25" customHeight="1">
      <c r="A46" s="379" t="s">
        <v>2</v>
      </c>
      <c r="B46" s="158" t="s">
        <v>615</v>
      </c>
      <c r="C46" s="103">
        <v>421</v>
      </c>
      <c r="D46" s="36" t="s">
        <v>185</v>
      </c>
      <c r="E46" s="159"/>
      <c r="F46" s="159">
        <v>198</v>
      </c>
      <c r="G46" s="160">
        <f>SUM(E46:F46)</f>
        <v>198</v>
      </c>
    </row>
    <row r="47" spans="1:7" s="27" customFormat="1" ht="23.25" customHeight="1">
      <c r="A47" s="379"/>
      <c r="B47" s="258" t="s">
        <v>616</v>
      </c>
      <c r="C47" s="261">
        <v>51</v>
      </c>
      <c r="D47" s="262" t="s">
        <v>24</v>
      </c>
      <c r="E47" s="259"/>
      <c r="F47" s="259">
        <v>1158</v>
      </c>
      <c r="G47" s="356">
        <f>SUM(E47:F47)</f>
        <v>1158</v>
      </c>
    </row>
    <row r="48" spans="1:7" s="27" customFormat="1" ht="23.25" customHeight="1">
      <c r="A48" s="379"/>
      <c r="B48" s="158"/>
      <c r="C48" s="103">
        <v>241</v>
      </c>
      <c r="D48" s="36" t="s">
        <v>47</v>
      </c>
      <c r="E48" s="159"/>
      <c r="F48" s="159">
        <v>58</v>
      </c>
      <c r="G48" s="160">
        <f t="shared" ref="G48:G89" si="3">SUM(E48:F48)</f>
        <v>58</v>
      </c>
    </row>
    <row r="49" spans="1:7" s="27" customFormat="1" ht="23.25" customHeight="1">
      <c r="A49" s="379"/>
      <c r="B49" s="158"/>
      <c r="C49" s="103">
        <v>255</v>
      </c>
      <c r="D49" s="36" t="s">
        <v>473</v>
      </c>
      <c r="E49" s="159"/>
      <c r="F49" s="159">
        <v>20</v>
      </c>
      <c r="G49" s="160">
        <f t="shared" si="3"/>
        <v>20</v>
      </c>
    </row>
    <row r="50" spans="1:7" s="27" customFormat="1" ht="23.25" customHeight="1">
      <c r="A50" s="379"/>
      <c r="B50" s="158"/>
      <c r="C50" s="103">
        <v>371</v>
      </c>
      <c r="D50" s="36" t="s">
        <v>11</v>
      </c>
      <c r="E50" s="159"/>
      <c r="F50" s="159">
        <v>90</v>
      </c>
      <c r="G50" s="160">
        <f t="shared" si="3"/>
        <v>90</v>
      </c>
    </row>
    <row r="51" spans="1:7" s="27" customFormat="1" ht="23.25" customHeight="1">
      <c r="A51" s="379"/>
      <c r="B51" s="158"/>
      <c r="C51" s="103">
        <v>421</v>
      </c>
      <c r="D51" s="36" t="s">
        <v>76</v>
      </c>
      <c r="E51" s="159"/>
      <c r="F51" s="159">
        <v>324</v>
      </c>
      <c r="G51" s="160">
        <f t="shared" si="3"/>
        <v>324</v>
      </c>
    </row>
    <row r="52" spans="1:7" s="27" customFormat="1" ht="23.25" customHeight="1">
      <c r="A52" s="379"/>
      <c r="B52" s="158"/>
      <c r="C52" s="103">
        <v>451</v>
      </c>
      <c r="D52" s="36" t="s">
        <v>317</v>
      </c>
      <c r="E52" s="159"/>
      <c r="F52" s="159">
        <v>320</v>
      </c>
      <c r="G52" s="160">
        <f t="shared" si="3"/>
        <v>320</v>
      </c>
    </row>
    <row r="53" spans="1:7" s="27" customFormat="1" ht="23.25" customHeight="1">
      <c r="A53" s="379"/>
      <c r="B53" s="158"/>
      <c r="C53" s="103">
        <v>471</v>
      </c>
      <c r="D53" s="36" t="s">
        <v>201</v>
      </c>
      <c r="E53" s="159"/>
      <c r="F53" s="159">
        <v>210</v>
      </c>
      <c r="G53" s="160">
        <f t="shared" si="3"/>
        <v>210</v>
      </c>
    </row>
    <row r="54" spans="1:7" s="27" customFormat="1" ht="23.25" customHeight="1">
      <c r="A54" s="379"/>
      <c r="B54" s="105"/>
      <c r="C54" s="104">
        <v>521</v>
      </c>
      <c r="D54" s="38" t="s">
        <v>253</v>
      </c>
      <c r="E54" s="106"/>
      <c r="F54" s="106">
        <v>36</v>
      </c>
      <c r="G54" s="161">
        <f t="shared" si="3"/>
        <v>36</v>
      </c>
    </row>
    <row r="55" spans="1:7" s="27" customFormat="1" ht="23.25" customHeight="1">
      <c r="A55" s="379"/>
      <c r="B55" s="113" t="s">
        <v>509</v>
      </c>
      <c r="C55" s="111">
        <v>421</v>
      </c>
      <c r="D55" s="306" t="s">
        <v>208</v>
      </c>
      <c r="E55" s="114"/>
      <c r="F55" s="114">
        <v>558</v>
      </c>
      <c r="G55" s="168">
        <f t="shared" si="3"/>
        <v>558</v>
      </c>
    </row>
    <row r="56" spans="1:7" s="27" customFormat="1" ht="23.25" customHeight="1">
      <c r="A56" s="379"/>
      <c r="B56" s="158" t="s">
        <v>191</v>
      </c>
      <c r="C56" s="103">
        <v>442</v>
      </c>
      <c r="D56" s="36" t="s">
        <v>209</v>
      </c>
      <c r="E56" s="159"/>
      <c r="F56" s="159">
        <v>20</v>
      </c>
      <c r="G56" s="160">
        <f t="shared" si="3"/>
        <v>20</v>
      </c>
    </row>
    <row r="57" spans="1:7" s="27" customFormat="1" ht="23.25" customHeight="1">
      <c r="A57" s="379"/>
      <c r="B57" s="250"/>
      <c r="C57" s="103">
        <v>444</v>
      </c>
      <c r="D57" s="36" t="s">
        <v>614</v>
      </c>
      <c r="E57" s="264">
        <v>580</v>
      </c>
      <c r="F57" s="264"/>
      <c r="G57" s="160">
        <f t="shared" si="3"/>
        <v>580</v>
      </c>
    </row>
    <row r="58" spans="1:7" s="27" customFormat="1" ht="23.25" customHeight="1">
      <c r="A58" s="379"/>
      <c r="B58" s="390" t="s">
        <v>618</v>
      </c>
      <c r="C58" s="107">
        <v>211</v>
      </c>
      <c r="D58" s="167" t="s">
        <v>428</v>
      </c>
      <c r="E58" s="109"/>
      <c r="F58" s="109">
        <v>54</v>
      </c>
      <c r="G58" s="162">
        <f t="shared" si="3"/>
        <v>54</v>
      </c>
    </row>
    <row r="59" spans="1:7" s="27" customFormat="1" ht="23.25" customHeight="1">
      <c r="A59" s="157"/>
      <c r="B59" s="113" t="s">
        <v>370</v>
      </c>
      <c r="C59" s="111">
        <v>401</v>
      </c>
      <c r="D59" s="306" t="s">
        <v>371</v>
      </c>
      <c r="E59" s="114"/>
      <c r="F59" s="114">
        <v>20</v>
      </c>
      <c r="G59" s="168">
        <f t="shared" si="3"/>
        <v>20</v>
      </c>
    </row>
    <row r="60" spans="1:7" s="27" customFormat="1" ht="23.25" customHeight="1">
      <c r="A60" s="157" t="s">
        <v>2</v>
      </c>
      <c r="B60" s="158" t="s">
        <v>502</v>
      </c>
      <c r="C60" s="103">
        <v>351</v>
      </c>
      <c r="D60" s="36" t="s">
        <v>212</v>
      </c>
      <c r="E60" s="159"/>
      <c r="F60" s="159">
        <v>3600</v>
      </c>
      <c r="G60" s="160">
        <f t="shared" si="3"/>
        <v>3600</v>
      </c>
    </row>
    <row r="61" spans="1:7" s="27" customFormat="1" ht="23.25" customHeight="1">
      <c r="A61" s="379"/>
      <c r="B61" s="250"/>
      <c r="C61" s="103">
        <v>371</v>
      </c>
      <c r="D61" s="36" t="s">
        <v>183</v>
      </c>
      <c r="E61" s="264">
        <v>72</v>
      </c>
      <c r="F61" s="264"/>
      <c r="G61" s="160">
        <f t="shared" si="3"/>
        <v>72</v>
      </c>
    </row>
    <row r="62" spans="1:7" s="27" customFormat="1" ht="23.25" customHeight="1">
      <c r="A62" s="379"/>
      <c r="B62" s="158"/>
      <c r="C62" s="103">
        <v>421</v>
      </c>
      <c r="D62" s="36" t="s">
        <v>208</v>
      </c>
      <c r="E62" s="159"/>
      <c r="F62" s="159">
        <v>432</v>
      </c>
      <c r="G62" s="160">
        <f t="shared" si="3"/>
        <v>432</v>
      </c>
    </row>
    <row r="63" spans="1:7" s="27" customFormat="1" ht="23.25" customHeight="1">
      <c r="A63" s="379"/>
      <c r="B63" s="250"/>
      <c r="C63" s="103">
        <v>443</v>
      </c>
      <c r="D63" s="36" t="s">
        <v>206</v>
      </c>
      <c r="E63" s="264">
        <v>20</v>
      </c>
      <c r="F63" s="264"/>
      <c r="G63" s="160">
        <f t="shared" si="3"/>
        <v>20</v>
      </c>
    </row>
    <row r="64" spans="1:7" s="27" customFormat="1" ht="23.25" customHeight="1">
      <c r="A64" s="379"/>
      <c r="B64" s="158"/>
      <c r="C64" s="103">
        <v>451</v>
      </c>
      <c r="D64" s="36" t="s">
        <v>317</v>
      </c>
      <c r="E64" s="159">
        <v>20</v>
      </c>
      <c r="F64" s="159"/>
      <c r="G64" s="351">
        <f t="shared" si="3"/>
        <v>20</v>
      </c>
    </row>
    <row r="65" spans="1:7" s="27" customFormat="1" ht="23.25" customHeight="1">
      <c r="A65" s="379"/>
      <c r="B65" s="258" t="s">
        <v>500</v>
      </c>
      <c r="C65" s="261">
        <v>371</v>
      </c>
      <c r="D65" s="262" t="s">
        <v>183</v>
      </c>
      <c r="E65" s="259"/>
      <c r="F65" s="259">
        <v>220</v>
      </c>
      <c r="G65" s="160">
        <f t="shared" si="3"/>
        <v>220</v>
      </c>
    </row>
    <row r="66" spans="1:7" s="27" customFormat="1" ht="23.25" customHeight="1">
      <c r="A66" s="379"/>
      <c r="B66" s="293"/>
      <c r="C66" s="104">
        <v>421</v>
      </c>
      <c r="D66" s="335" t="s">
        <v>208</v>
      </c>
      <c r="E66" s="294"/>
      <c r="F66" s="294">
        <v>126</v>
      </c>
      <c r="G66" s="351">
        <f t="shared" si="3"/>
        <v>126</v>
      </c>
    </row>
    <row r="67" spans="1:7" s="27" customFormat="1" ht="23.25" customHeight="1">
      <c r="A67" s="379"/>
      <c r="B67" s="158" t="s">
        <v>834</v>
      </c>
      <c r="C67" s="103">
        <v>91</v>
      </c>
      <c r="D67" s="36" t="s">
        <v>365</v>
      </c>
      <c r="E67" s="159">
        <v>1680</v>
      </c>
      <c r="F67" s="159"/>
      <c r="G67" s="160">
        <f t="shared" si="3"/>
        <v>1680</v>
      </c>
    </row>
    <row r="68" spans="1:7" s="27" customFormat="1" ht="23.25" customHeight="1">
      <c r="A68" s="379"/>
      <c r="B68" s="158"/>
      <c r="C68" s="103">
        <v>112</v>
      </c>
      <c r="D68" s="36" t="s">
        <v>619</v>
      </c>
      <c r="E68" s="159">
        <v>320</v>
      </c>
      <c r="F68" s="159"/>
      <c r="G68" s="160">
        <f t="shared" si="3"/>
        <v>320</v>
      </c>
    </row>
    <row r="69" spans="1:7" s="27" customFormat="1" ht="23.25" customHeight="1">
      <c r="A69" s="379"/>
      <c r="B69" s="158"/>
      <c r="C69" s="103">
        <v>222</v>
      </c>
      <c r="D69" s="36" t="s">
        <v>575</v>
      </c>
      <c r="E69" s="159"/>
      <c r="F69" s="159">
        <v>20</v>
      </c>
      <c r="G69" s="160">
        <f t="shared" si="3"/>
        <v>20</v>
      </c>
    </row>
    <row r="70" spans="1:7" s="27" customFormat="1" ht="23.25" customHeight="1">
      <c r="A70" s="379"/>
      <c r="B70" s="158"/>
      <c r="C70" s="103">
        <v>255</v>
      </c>
      <c r="D70" s="36" t="s">
        <v>200</v>
      </c>
      <c r="E70" s="159"/>
      <c r="F70" s="159">
        <v>56</v>
      </c>
      <c r="G70" s="160">
        <f t="shared" si="3"/>
        <v>56</v>
      </c>
    </row>
    <row r="71" spans="1:7" s="27" customFormat="1" ht="23.25" customHeight="1">
      <c r="A71" s="379"/>
      <c r="B71" s="250"/>
      <c r="C71" s="103">
        <v>256</v>
      </c>
      <c r="D71" s="36" t="s">
        <v>767</v>
      </c>
      <c r="E71" s="264"/>
      <c r="F71" s="264">
        <v>18</v>
      </c>
      <c r="G71" s="160">
        <f t="shared" si="3"/>
        <v>18</v>
      </c>
    </row>
    <row r="72" spans="1:7" s="27" customFormat="1" ht="23.25" customHeight="1">
      <c r="A72" s="379"/>
      <c r="B72" s="158"/>
      <c r="C72" s="103">
        <v>261</v>
      </c>
      <c r="D72" s="36" t="s">
        <v>184</v>
      </c>
      <c r="E72" s="159"/>
      <c r="F72" s="159">
        <v>56</v>
      </c>
      <c r="G72" s="160">
        <f t="shared" si="3"/>
        <v>56</v>
      </c>
    </row>
    <row r="73" spans="1:7" s="27" customFormat="1" ht="23.25" customHeight="1">
      <c r="A73" s="379"/>
      <c r="B73" s="158"/>
      <c r="C73" s="103">
        <v>401</v>
      </c>
      <c r="D73" s="36" t="s">
        <v>252</v>
      </c>
      <c r="E73" s="159"/>
      <c r="F73" s="159">
        <v>36</v>
      </c>
      <c r="G73" s="160">
        <f t="shared" si="3"/>
        <v>36</v>
      </c>
    </row>
    <row r="74" spans="1:7" s="27" customFormat="1" ht="23.25" customHeight="1">
      <c r="A74" s="379"/>
      <c r="B74" s="158"/>
      <c r="C74" s="103">
        <v>421</v>
      </c>
      <c r="D74" s="36" t="s">
        <v>208</v>
      </c>
      <c r="E74" s="159">
        <v>90</v>
      </c>
      <c r="F74" s="159">
        <v>4212</v>
      </c>
      <c r="G74" s="160">
        <f t="shared" si="3"/>
        <v>4302</v>
      </c>
    </row>
    <row r="75" spans="1:7" s="27" customFormat="1" ht="23.25" customHeight="1">
      <c r="A75" s="379"/>
      <c r="B75" s="250"/>
      <c r="C75" s="103">
        <v>422</v>
      </c>
      <c r="D75" s="36" t="s">
        <v>768</v>
      </c>
      <c r="E75" s="264"/>
      <c r="F75" s="264">
        <v>324</v>
      </c>
      <c r="G75" s="160">
        <f t="shared" si="3"/>
        <v>324</v>
      </c>
    </row>
    <row r="76" spans="1:7" s="27" customFormat="1" ht="23.25" customHeight="1">
      <c r="A76" s="379"/>
      <c r="B76" s="250"/>
      <c r="C76" s="103">
        <v>441</v>
      </c>
      <c r="D76" s="36" t="s">
        <v>205</v>
      </c>
      <c r="E76" s="264"/>
      <c r="F76" s="264">
        <v>18</v>
      </c>
      <c r="G76" s="160">
        <f t="shared" si="3"/>
        <v>18</v>
      </c>
    </row>
    <row r="77" spans="1:7" s="27" customFormat="1" ht="23.25" customHeight="1">
      <c r="A77" s="379"/>
      <c r="B77" s="158"/>
      <c r="C77" s="103">
        <v>444</v>
      </c>
      <c r="D77" s="36" t="s">
        <v>232</v>
      </c>
      <c r="E77" s="159">
        <v>20</v>
      </c>
      <c r="F77" s="159"/>
      <c r="G77" s="160">
        <f t="shared" si="3"/>
        <v>20</v>
      </c>
    </row>
    <row r="78" spans="1:7" s="27" customFormat="1" ht="23.25" customHeight="1">
      <c r="A78" s="379"/>
      <c r="B78" s="158"/>
      <c r="C78" s="103">
        <v>471</v>
      </c>
      <c r="D78" s="36" t="s">
        <v>198</v>
      </c>
      <c r="E78" s="159"/>
      <c r="F78" s="159">
        <v>40</v>
      </c>
      <c r="G78" s="160">
        <f t="shared" si="3"/>
        <v>40</v>
      </c>
    </row>
    <row r="79" spans="1:7" s="27" customFormat="1" ht="23.25" customHeight="1">
      <c r="A79" s="379"/>
      <c r="B79" s="258" t="s">
        <v>382</v>
      </c>
      <c r="C79" s="261">
        <v>23</v>
      </c>
      <c r="D79" s="262" t="s">
        <v>20</v>
      </c>
      <c r="E79" s="259">
        <v>18</v>
      </c>
      <c r="F79" s="259">
        <v>3744</v>
      </c>
      <c r="G79" s="260">
        <f t="shared" si="3"/>
        <v>3762</v>
      </c>
    </row>
    <row r="80" spans="1:7" s="27" customFormat="1" ht="23.25" customHeight="1">
      <c r="A80" s="379"/>
      <c r="B80" s="158"/>
      <c r="C80" s="103">
        <v>51</v>
      </c>
      <c r="D80" s="36" t="s">
        <v>427</v>
      </c>
      <c r="E80" s="159"/>
      <c r="F80" s="159">
        <v>36</v>
      </c>
      <c r="G80" s="160">
        <f t="shared" si="3"/>
        <v>36</v>
      </c>
    </row>
    <row r="81" spans="1:7" s="27" customFormat="1" ht="23.25" customHeight="1">
      <c r="A81" s="379"/>
      <c r="B81" s="158"/>
      <c r="C81" s="103">
        <v>91</v>
      </c>
      <c r="D81" s="36" t="s">
        <v>365</v>
      </c>
      <c r="E81" s="159">
        <v>240</v>
      </c>
      <c r="F81" s="159"/>
      <c r="G81" s="160">
        <f t="shared" si="3"/>
        <v>240</v>
      </c>
    </row>
    <row r="82" spans="1:7" s="27" customFormat="1" ht="23.25" customHeight="1">
      <c r="A82" s="379"/>
      <c r="B82" s="158"/>
      <c r="C82" s="103">
        <v>231</v>
      </c>
      <c r="D82" s="36" t="s">
        <v>468</v>
      </c>
      <c r="E82" s="159">
        <v>180</v>
      </c>
      <c r="F82" s="159">
        <v>18</v>
      </c>
      <c r="G82" s="160">
        <f t="shared" si="3"/>
        <v>198</v>
      </c>
    </row>
    <row r="83" spans="1:7" s="27" customFormat="1" ht="23.25" customHeight="1">
      <c r="A83" s="379"/>
      <c r="B83" s="158"/>
      <c r="C83" s="103">
        <v>255</v>
      </c>
      <c r="D83" s="36" t="s">
        <v>200</v>
      </c>
      <c r="E83" s="159"/>
      <c r="F83" s="159">
        <v>38</v>
      </c>
      <c r="G83" s="160">
        <f t="shared" si="3"/>
        <v>38</v>
      </c>
    </row>
    <row r="84" spans="1:7" s="27" customFormat="1" ht="23.25" customHeight="1">
      <c r="A84" s="379"/>
      <c r="B84" s="158"/>
      <c r="C84" s="103">
        <v>256</v>
      </c>
      <c r="D84" s="36" t="s">
        <v>372</v>
      </c>
      <c r="E84" s="159"/>
      <c r="F84" s="159">
        <v>80</v>
      </c>
      <c r="G84" s="160">
        <f t="shared" si="3"/>
        <v>80</v>
      </c>
    </row>
    <row r="85" spans="1:7" s="27" customFormat="1" ht="23.25" customHeight="1">
      <c r="A85" s="379"/>
      <c r="B85" s="158"/>
      <c r="C85" s="103">
        <v>261</v>
      </c>
      <c r="D85" s="36" t="s">
        <v>54</v>
      </c>
      <c r="E85" s="159"/>
      <c r="F85" s="159">
        <v>96</v>
      </c>
      <c r="G85" s="160">
        <f t="shared" si="3"/>
        <v>96</v>
      </c>
    </row>
    <row r="86" spans="1:7" s="27" customFormat="1" ht="23.25" customHeight="1">
      <c r="A86" s="379"/>
      <c r="B86" s="158"/>
      <c r="C86" s="103">
        <v>262</v>
      </c>
      <c r="D86" s="36" t="s">
        <v>202</v>
      </c>
      <c r="E86" s="159"/>
      <c r="F86" s="159">
        <v>9</v>
      </c>
      <c r="G86" s="160">
        <f t="shared" si="3"/>
        <v>9</v>
      </c>
    </row>
    <row r="87" spans="1:7" s="27" customFormat="1" ht="23.25" customHeight="1">
      <c r="A87" s="379"/>
      <c r="B87" s="158"/>
      <c r="C87" s="103">
        <v>351</v>
      </c>
      <c r="D87" s="36" t="s">
        <v>212</v>
      </c>
      <c r="E87" s="159"/>
      <c r="F87" s="159">
        <v>54</v>
      </c>
      <c r="G87" s="160">
        <f t="shared" si="3"/>
        <v>54</v>
      </c>
    </row>
    <row r="88" spans="1:7" s="27" customFormat="1" ht="23.25" customHeight="1">
      <c r="A88" s="379"/>
      <c r="B88" s="158"/>
      <c r="C88" s="103">
        <v>371</v>
      </c>
      <c r="D88" s="36" t="s">
        <v>183</v>
      </c>
      <c r="E88" s="159"/>
      <c r="F88" s="159">
        <v>486</v>
      </c>
      <c r="G88" s="160">
        <f t="shared" si="3"/>
        <v>486</v>
      </c>
    </row>
    <row r="89" spans="1:7" s="27" customFormat="1" ht="23.25" customHeight="1">
      <c r="A89" s="379"/>
      <c r="B89" s="158"/>
      <c r="C89" s="103">
        <v>421</v>
      </c>
      <c r="D89" s="36" t="s">
        <v>208</v>
      </c>
      <c r="E89" s="159"/>
      <c r="F89" s="159">
        <v>828</v>
      </c>
      <c r="G89" s="160">
        <f t="shared" si="3"/>
        <v>828</v>
      </c>
    </row>
    <row r="90" spans="1:7" s="27" customFormat="1" ht="23.25" customHeight="1">
      <c r="A90" s="379"/>
      <c r="B90" s="158"/>
      <c r="C90" s="103">
        <v>451</v>
      </c>
      <c r="D90" s="36" t="s">
        <v>313</v>
      </c>
      <c r="E90" s="159">
        <v>20</v>
      </c>
      <c r="F90" s="159">
        <v>204</v>
      </c>
      <c r="G90" s="160">
        <f t="shared" ref="G90:G154" si="4">SUM(E90:F90)</f>
        <v>224</v>
      </c>
    </row>
    <row r="91" spans="1:7" s="27" customFormat="1" ht="23.25" customHeight="1">
      <c r="A91" s="379"/>
      <c r="B91" s="250"/>
      <c r="C91" s="103">
        <v>461</v>
      </c>
      <c r="D91" s="36" t="s">
        <v>312</v>
      </c>
      <c r="E91" s="264"/>
      <c r="F91" s="264">
        <v>36</v>
      </c>
      <c r="G91" s="160">
        <f t="shared" si="4"/>
        <v>36</v>
      </c>
    </row>
    <row r="92" spans="1:7" s="27" customFormat="1" ht="23.25" customHeight="1">
      <c r="A92" s="379"/>
      <c r="B92" s="158"/>
      <c r="C92" s="103">
        <v>471</v>
      </c>
      <c r="D92" s="36" t="s">
        <v>198</v>
      </c>
      <c r="E92" s="159"/>
      <c r="F92" s="159">
        <v>118</v>
      </c>
      <c r="G92" s="160">
        <f t="shared" si="4"/>
        <v>118</v>
      </c>
    </row>
    <row r="93" spans="1:7" s="27" customFormat="1" ht="23.25" customHeight="1">
      <c r="A93" s="379"/>
      <c r="B93" s="158"/>
      <c r="C93" s="103">
        <v>491</v>
      </c>
      <c r="D93" s="36" t="s">
        <v>266</v>
      </c>
      <c r="E93" s="159">
        <v>120</v>
      </c>
      <c r="F93" s="159"/>
      <c r="G93" s="160">
        <f t="shared" si="4"/>
        <v>120</v>
      </c>
    </row>
    <row r="94" spans="1:7" s="27" customFormat="1" ht="23.25" customHeight="1">
      <c r="A94" s="379"/>
      <c r="B94" s="158"/>
      <c r="C94" s="103">
        <v>521</v>
      </c>
      <c r="D94" s="36" t="s">
        <v>93</v>
      </c>
      <c r="E94" s="159"/>
      <c r="F94" s="159">
        <v>358</v>
      </c>
      <c r="G94" s="160">
        <f t="shared" ref="G94" si="5">SUM(E94:F94)</f>
        <v>358</v>
      </c>
    </row>
    <row r="95" spans="1:7" s="27" customFormat="1" ht="23.25" customHeight="1">
      <c r="A95" s="379"/>
      <c r="B95" s="391" t="s">
        <v>386</v>
      </c>
      <c r="C95" s="392">
        <v>61</v>
      </c>
      <c r="D95" s="393" t="s">
        <v>621</v>
      </c>
      <c r="E95" s="394"/>
      <c r="F95" s="394">
        <v>18</v>
      </c>
      <c r="G95" s="395">
        <f t="shared" si="4"/>
        <v>18</v>
      </c>
    </row>
    <row r="96" spans="1:7" s="27" customFormat="1" ht="23.25" customHeight="1">
      <c r="A96" s="379"/>
      <c r="B96" s="250"/>
      <c r="C96" s="103">
        <v>91</v>
      </c>
      <c r="D96" s="36" t="s">
        <v>622</v>
      </c>
      <c r="E96" s="264">
        <v>800</v>
      </c>
      <c r="F96" s="264"/>
      <c r="G96" s="160">
        <f t="shared" si="4"/>
        <v>800</v>
      </c>
    </row>
    <row r="97" spans="1:7" s="27" customFormat="1" ht="23.25" customHeight="1">
      <c r="A97" s="379"/>
      <c r="B97" s="158"/>
      <c r="C97" s="103">
        <v>222</v>
      </c>
      <c r="D97" s="36" t="s">
        <v>761</v>
      </c>
      <c r="E97" s="159">
        <v>20</v>
      </c>
      <c r="F97" s="159"/>
      <c r="G97" s="160">
        <f t="shared" si="4"/>
        <v>20</v>
      </c>
    </row>
    <row r="98" spans="1:7" s="27" customFormat="1" ht="23.25" customHeight="1">
      <c r="A98" s="379"/>
      <c r="B98" s="250"/>
      <c r="C98" s="103">
        <v>241</v>
      </c>
      <c r="D98" s="36" t="s">
        <v>620</v>
      </c>
      <c r="E98" s="264"/>
      <c r="F98" s="264">
        <v>236</v>
      </c>
      <c r="G98" s="160">
        <f t="shared" si="4"/>
        <v>236</v>
      </c>
    </row>
    <row r="99" spans="1:7" s="27" customFormat="1" ht="23.25" customHeight="1">
      <c r="A99" s="379"/>
      <c r="B99" s="158"/>
      <c r="C99" s="103">
        <v>255</v>
      </c>
      <c r="D99" s="36" t="s">
        <v>200</v>
      </c>
      <c r="E99" s="159"/>
      <c r="F99" s="159">
        <v>270</v>
      </c>
      <c r="G99" s="160">
        <f t="shared" si="4"/>
        <v>270</v>
      </c>
    </row>
    <row r="100" spans="1:7" s="27" customFormat="1" ht="23.25" customHeight="1">
      <c r="A100" s="379"/>
      <c r="B100" s="158"/>
      <c r="C100" s="103">
        <v>261</v>
      </c>
      <c r="D100" s="36" t="s">
        <v>184</v>
      </c>
      <c r="E100" s="159">
        <v>25</v>
      </c>
      <c r="F100" s="159">
        <v>20</v>
      </c>
      <c r="G100" s="160">
        <f t="shared" si="4"/>
        <v>45</v>
      </c>
    </row>
    <row r="101" spans="1:7" s="27" customFormat="1" ht="23.25" customHeight="1">
      <c r="A101" s="379"/>
      <c r="B101" s="158"/>
      <c r="C101" s="103">
        <v>262</v>
      </c>
      <c r="D101" s="36" t="s">
        <v>202</v>
      </c>
      <c r="E101" s="159"/>
      <c r="F101" s="159">
        <v>336</v>
      </c>
      <c r="G101" s="160">
        <f t="shared" si="4"/>
        <v>336</v>
      </c>
    </row>
    <row r="102" spans="1:7" s="27" customFormat="1" ht="23.25" customHeight="1">
      <c r="A102" s="379"/>
      <c r="B102" s="158"/>
      <c r="C102" s="103">
        <v>265</v>
      </c>
      <c r="D102" s="36" t="s">
        <v>58</v>
      </c>
      <c r="E102" s="159"/>
      <c r="F102" s="159">
        <v>108</v>
      </c>
      <c r="G102" s="160">
        <f t="shared" si="4"/>
        <v>108</v>
      </c>
    </row>
    <row r="103" spans="1:7" s="27" customFormat="1" ht="23.25" customHeight="1">
      <c r="A103" s="379"/>
      <c r="B103" s="250"/>
      <c r="C103" s="103">
        <v>301</v>
      </c>
      <c r="D103" s="36" t="s">
        <v>623</v>
      </c>
      <c r="E103" s="264"/>
      <c r="F103" s="264">
        <v>18</v>
      </c>
      <c r="G103" s="160">
        <f t="shared" si="4"/>
        <v>18</v>
      </c>
    </row>
    <row r="104" spans="1:7" s="27" customFormat="1" ht="23.25" customHeight="1">
      <c r="A104" s="379"/>
      <c r="B104" s="158"/>
      <c r="C104" s="103">
        <v>351</v>
      </c>
      <c r="D104" s="36" t="s">
        <v>212</v>
      </c>
      <c r="E104" s="159">
        <v>144</v>
      </c>
      <c r="F104" s="159">
        <v>350</v>
      </c>
      <c r="G104" s="160">
        <f t="shared" si="4"/>
        <v>494</v>
      </c>
    </row>
    <row r="105" spans="1:7" s="27" customFormat="1" ht="23.25" customHeight="1">
      <c r="A105" s="379"/>
      <c r="B105" s="158"/>
      <c r="C105" s="103">
        <v>371</v>
      </c>
      <c r="D105" s="36" t="s">
        <v>183</v>
      </c>
      <c r="E105" s="159">
        <v>76</v>
      </c>
      <c r="F105" s="159">
        <v>108</v>
      </c>
      <c r="G105" s="160">
        <f t="shared" si="4"/>
        <v>184</v>
      </c>
    </row>
    <row r="106" spans="1:7" s="27" customFormat="1" ht="23.25" customHeight="1">
      <c r="A106" s="379"/>
      <c r="B106" s="158"/>
      <c r="C106" s="103">
        <v>401</v>
      </c>
      <c r="D106" s="36" t="s">
        <v>252</v>
      </c>
      <c r="E106" s="159"/>
      <c r="F106" s="159">
        <v>20</v>
      </c>
      <c r="G106" s="160">
        <f t="shared" si="4"/>
        <v>20</v>
      </c>
    </row>
    <row r="107" spans="1:7" s="27" customFormat="1" ht="23.25" customHeight="1">
      <c r="A107" s="379"/>
      <c r="B107" s="158"/>
      <c r="C107" s="103">
        <v>421</v>
      </c>
      <c r="D107" s="36" t="s">
        <v>208</v>
      </c>
      <c r="E107" s="159">
        <v>226</v>
      </c>
      <c r="F107" s="159">
        <v>216</v>
      </c>
      <c r="G107" s="160">
        <f t="shared" si="4"/>
        <v>442</v>
      </c>
    </row>
    <row r="108" spans="1:7" s="27" customFormat="1" ht="23.25" customHeight="1">
      <c r="A108" s="379"/>
      <c r="B108" s="250"/>
      <c r="C108" s="103">
        <v>422</v>
      </c>
      <c r="D108" s="36" t="s">
        <v>768</v>
      </c>
      <c r="E108" s="264">
        <v>184</v>
      </c>
      <c r="F108" s="264">
        <v>18</v>
      </c>
      <c r="G108" s="160">
        <f t="shared" si="4"/>
        <v>202</v>
      </c>
    </row>
    <row r="109" spans="1:7" s="27" customFormat="1" ht="23.25" customHeight="1">
      <c r="A109" s="379"/>
      <c r="B109" s="158"/>
      <c r="C109" s="103">
        <v>444</v>
      </c>
      <c r="D109" s="36" t="s">
        <v>214</v>
      </c>
      <c r="E109" s="159">
        <v>1158</v>
      </c>
      <c r="F109" s="159"/>
      <c r="G109" s="160">
        <f t="shared" si="4"/>
        <v>1158</v>
      </c>
    </row>
    <row r="110" spans="1:7" s="27" customFormat="1" ht="23.25" customHeight="1">
      <c r="A110" s="379"/>
      <c r="B110" s="158"/>
      <c r="C110" s="103">
        <v>461</v>
      </c>
      <c r="D110" s="36" t="s">
        <v>312</v>
      </c>
      <c r="E110" s="159"/>
      <c r="F110" s="159">
        <v>20</v>
      </c>
      <c r="G110" s="160">
        <f t="shared" si="4"/>
        <v>20</v>
      </c>
    </row>
    <row r="111" spans="1:7" s="27" customFormat="1" ht="23.25" customHeight="1">
      <c r="A111" s="379"/>
      <c r="B111" s="158"/>
      <c r="C111" s="103">
        <v>471</v>
      </c>
      <c r="D111" s="36" t="s">
        <v>198</v>
      </c>
      <c r="E111" s="159">
        <v>1814</v>
      </c>
      <c r="F111" s="159">
        <v>80</v>
      </c>
      <c r="G111" s="160">
        <f t="shared" si="4"/>
        <v>1894</v>
      </c>
    </row>
    <row r="112" spans="1:7" s="27" customFormat="1" ht="23.25" customHeight="1">
      <c r="A112" s="379"/>
      <c r="B112" s="158"/>
      <c r="C112" s="103">
        <v>491</v>
      </c>
      <c r="D112" s="36" t="s">
        <v>266</v>
      </c>
      <c r="E112" s="159">
        <v>540</v>
      </c>
      <c r="F112" s="159"/>
      <c r="G112" s="160">
        <f t="shared" si="4"/>
        <v>540</v>
      </c>
    </row>
    <row r="113" spans="1:7" s="27" customFormat="1" ht="23.25" customHeight="1">
      <c r="A113" s="379"/>
      <c r="B113" s="250"/>
      <c r="C113" s="103">
        <v>521</v>
      </c>
      <c r="D113" s="36" t="s">
        <v>629</v>
      </c>
      <c r="E113" s="264"/>
      <c r="F113" s="264">
        <v>18</v>
      </c>
      <c r="G113" s="160">
        <f t="shared" si="4"/>
        <v>18</v>
      </c>
    </row>
    <row r="114" spans="1:7" s="27" customFormat="1" ht="23.25" customHeight="1">
      <c r="A114" s="379"/>
      <c r="B114" s="293"/>
      <c r="C114" s="104">
        <v>531</v>
      </c>
      <c r="D114" s="335" t="s">
        <v>301</v>
      </c>
      <c r="E114" s="294"/>
      <c r="F114" s="294">
        <v>148</v>
      </c>
      <c r="G114" s="295">
        <f t="shared" si="4"/>
        <v>148</v>
      </c>
    </row>
    <row r="115" spans="1:7" s="27" customFormat="1" ht="23.25" customHeight="1">
      <c r="A115" s="157" t="s">
        <v>2</v>
      </c>
      <c r="B115" s="327" t="s">
        <v>383</v>
      </c>
      <c r="C115" s="355">
        <v>241</v>
      </c>
      <c r="D115" s="36" t="s">
        <v>426</v>
      </c>
      <c r="E115" s="328"/>
      <c r="F115" s="328">
        <v>54</v>
      </c>
      <c r="G115" s="160">
        <f t="shared" si="4"/>
        <v>54</v>
      </c>
    </row>
    <row r="116" spans="1:7" s="27" customFormat="1" ht="23.25" customHeight="1">
      <c r="A116" s="379"/>
      <c r="B116" s="250"/>
      <c r="C116" s="103">
        <v>255</v>
      </c>
      <c r="D116" s="36" t="s">
        <v>473</v>
      </c>
      <c r="E116" s="264">
        <v>60</v>
      </c>
      <c r="F116" s="264"/>
      <c r="G116" s="160">
        <f t="shared" si="4"/>
        <v>60</v>
      </c>
    </row>
    <row r="117" spans="1:7" s="27" customFormat="1" ht="23.25" customHeight="1">
      <c r="A117" s="379"/>
      <c r="B117" s="250"/>
      <c r="C117" s="103">
        <v>421</v>
      </c>
      <c r="D117" s="36" t="s">
        <v>624</v>
      </c>
      <c r="E117" s="264"/>
      <c r="F117" s="264">
        <v>648</v>
      </c>
      <c r="G117" s="160">
        <f t="shared" si="4"/>
        <v>648</v>
      </c>
    </row>
    <row r="118" spans="1:7" s="27" customFormat="1" ht="23.25" customHeight="1">
      <c r="A118" s="379"/>
      <c r="B118" s="250"/>
      <c r="C118" s="103">
        <v>422</v>
      </c>
      <c r="D118" s="36" t="s">
        <v>768</v>
      </c>
      <c r="E118" s="264">
        <v>18</v>
      </c>
      <c r="F118" s="264"/>
      <c r="G118" s="160">
        <f t="shared" si="4"/>
        <v>18</v>
      </c>
    </row>
    <row r="119" spans="1:7" s="27" customFormat="1" ht="23.25" customHeight="1">
      <c r="A119" s="379"/>
      <c r="B119" s="158"/>
      <c r="C119" s="103">
        <v>441</v>
      </c>
      <c r="D119" s="36" t="s">
        <v>205</v>
      </c>
      <c r="E119" s="159"/>
      <c r="F119" s="159">
        <v>20</v>
      </c>
      <c r="G119" s="160">
        <f t="shared" si="4"/>
        <v>20</v>
      </c>
    </row>
    <row r="120" spans="1:7" s="27" customFormat="1" ht="23.25" customHeight="1">
      <c r="A120" s="379"/>
      <c r="B120" s="158"/>
      <c r="C120" s="103">
        <v>443</v>
      </c>
      <c r="D120" s="36" t="s">
        <v>206</v>
      </c>
      <c r="E120" s="159"/>
      <c r="F120" s="159">
        <v>18</v>
      </c>
      <c r="G120" s="160">
        <f t="shared" si="4"/>
        <v>18</v>
      </c>
    </row>
    <row r="121" spans="1:7" s="27" customFormat="1" ht="23.25" customHeight="1">
      <c r="A121" s="379"/>
      <c r="B121" s="158"/>
      <c r="C121" s="103">
        <v>444</v>
      </c>
      <c r="D121" s="36" t="s">
        <v>214</v>
      </c>
      <c r="E121" s="159"/>
      <c r="F121" s="159">
        <v>100</v>
      </c>
      <c r="G121" s="160">
        <f t="shared" si="4"/>
        <v>100</v>
      </c>
    </row>
    <row r="122" spans="1:7" s="27" customFormat="1" ht="23.25" customHeight="1">
      <c r="A122" s="379"/>
      <c r="B122" s="250"/>
      <c r="C122" s="103">
        <v>491</v>
      </c>
      <c r="D122" s="36" t="s">
        <v>266</v>
      </c>
      <c r="E122" s="264"/>
      <c r="F122" s="264">
        <v>18</v>
      </c>
      <c r="G122" s="160">
        <f t="shared" si="4"/>
        <v>18</v>
      </c>
    </row>
    <row r="123" spans="1:7" s="27" customFormat="1" ht="23.25" customHeight="1">
      <c r="A123" s="379"/>
      <c r="B123" s="105"/>
      <c r="C123" s="104">
        <v>521</v>
      </c>
      <c r="D123" s="38" t="s">
        <v>93</v>
      </c>
      <c r="E123" s="106"/>
      <c r="F123" s="106">
        <v>540</v>
      </c>
      <c r="G123" s="161">
        <f t="shared" si="4"/>
        <v>540</v>
      </c>
    </row>
    <row r="124" spans="1:7" s="27" customFormat="1" ht="23.25" customHeight="1">
      <c r="A124" s="379"/>
      <c r="B124" s="518" t="s">
        <v>769</v>
      </c>
      <c r="C124" s="104">
        <v>443</v>
      </c>
      <c r="D124" s="335" t="s">
        <v>770</v>
      </c>
      <c r="E124" s="294"/>
      <c r="F124" s="294">
        <v>20</v>
      </c>
      <c r="G124" s="295">
        <f t="shared" si="4"/>
        <v>20</v>
      </c>
    </row>
    <row r="125" spans="1:7" s="27" customFormat="1" ht="23.25" customHeight="1">
      <c r="A125" s="379"/>
      <c r="B125" s="105" t="s">
        <v>625</v>
      </c>
      <c r="C125" s="104">
        <v>91</v>
      </c>
      <c r="D125" s="38" t="s">
        <v>622</v>
      </c>
      <c r="E125" s="106">
        <v>8098</v>
      </c>
      <c r="F125" s="106"/>
      <c r="G125" s="161">
        <f>SUM(E125:F125)</f>
        <v>8098</v>
      </c>
    </row>
    <row r="126" spans="1:7" s="27" customFormat="1" ht="23.25" customHeight="1">
      <c r="A126" s="379"/>
      <c r="B126" s="258" t="s">
        <v>510</v>
      </c>
      <c r="C126" s="261">
        <v>351</v>
      </c>
      <c r="D126" s="262" t="s">
        <v>261</v>
      </c>
      <c r="E126" s="259"/>
      <c r="F126" s="259">
        <v>36</v>
      </c>
      <c r="G126" s="356">
        <f t="shared" ref="G126:G128" si="6">SUM(E126:F126)</f>
        <v>36</v>
      </c>
    </row>
    <row r="127" spans="1:7" s="27" customFormat="1" ht="23.25" customHeight="1">
      <c r="A127" s="379"/>
      <c r="B127" s="250"/>
      <c r="C127" s="103">
        <v>371</v>
      </c>
      <c r="D127" s="36" t="s">
        <v>183</v>
      </c>
      <c r="E127" s="264"/>
      <c r="F127" s="264">
        <v>18</v>
      </c>
      <c r="G127" s="160">
        <f t="shared" si="6"/>
        <v>18</v>
      </c>
    </row>
    <row r="128" spans="1:7" s="27" customFormat="1" ht="23.25" customHeight="1">
      <c r="A128" s="379"/>
      <c r="B128" s="293"/>
      <c r="C128" s="104">
        <v>421</v>
      </c>
      <c r="D128" s="335" t="s">
        <v>208</v>
      </c>
      <c r="E128" s="294"/>
      <c r="F128" s="294">
        <v>126</v>
      </c>
      <c r="G128" s="295">
        <f t="shared" si="6"/>
        <v>126</v>
      </c>
    </row>
    <row r="129" spans="1:7" s="27" customFormat="1" ht="23.25" customHeight="1">
      <c r="A129" s="379"/>
      <c r="B129" s="158" t="s">
        <v>498</v>
      </c>
      <c r="C129" s="103">
        <v>23</v>
      </c>
      <c r="D129" s="36" t="s">
        <v>197</v>
      </c>
      <c r="E129" s="159">
        <v>72</v>
      </c>
      <c r="F129" s="159">
        <v>144</v>
      </c>
      <c r="G129" s="160">
        <f t="shared" si="4"/>
        <v>216</v>
      </c>
    </row>
    <row r="130" spans="1:7" s="27" customFormat="1" ht="23.25" customHeight="1">
      <c r="A130" s="379"/>
      <c r="B130" s="113" t="s">
        <v>505</v>
      </c>
      <c r="C130" s="111">
        <v>444</v>
      </c>
      <c r="D130" s="306" t="s">
        <v>232</v>
      </c>
      <c r="E130" s="114">
        <v>160</v>
      </c>
      <c r="F130" s="114"/>
      <c r="G130" s="168">
        <f t="shared" si="4"/>
        <v>160</v>
      </c>
    </row>
    <row r="131" spans="1:7" s="27" customFormat="1" ht="23.25" customHeight="1">
      <c r="A131" s="379"/>
      <c r="B131" s="158" t="s">
        <v>499</v>
      </c>
      <c r="C131" s="103">
        <v>162</v>
      </c>
      <c r="D131" s="36" t="s">
        <v>658</v>
      </c>
      <c r="E131" s="159"/>
      <c r="F131" s="159">
        <v>90</v>
      </c>
      <c r="G131" s="160">
        <f t="shared" si="4"/>
        <v>90</v>
      </c>
    </row>
    <row r="132" spans="1:7" s="27" customFormat="1" ht="23.25" customHeight="1">
      <c r="A132" s="379"/>
      <c r="B132" s="250"/>
      <c r="C132" s="103">
        <v>211</v>
      </c>
      <c r="D132" s="36" t="s">
        <v>186</v>
      </c>
      <c r="E132" s="264">
        <v>54</v>
      </c>
      <c r="F132" s="264"/>
      <c r="G132" s="160">
        <f t="shared" si="4"/>
        <v>54</v>
      </c>
    </row>
    <row r="133" spans="1:7" s="27" customFormat="1" ht="23.25" customHeight="1">
      <c r="A133" s="379"/>
      <c r="B133" s="158"/>
      <c r="C133" s="103">
        <v>241</v>
      </c>
      <c r="D133" s="36" t="s">
        <v>465</v>
      </c>
      <c r="E133" s="159"/>
      <c r="F133" s="159">
        <v>18</v>
      </c>
      <c r="G133" s="160">
        <f t="shared" si="4"/>
        <v>18</v>
      </c>
    </row>
    <row r="134" spans="1:7" s="27" customFormat="1" ht="23.25" customHeight="1">
      <c r="A134" s="379"/>
      <c r="B134" s="250"/>
      <c r="C134" s="103">
        <v>255</v>
      </c>
      <c r="D134" s="36" t="s">
        <v>466</v>
      </c>
      <c r="E134" s="264"/>
      <c r="F134" s="264">
        <v>38</v>
      </c>
      <c r="G134" s="160">
        <f t="shared" si="4"/>
        <v>38</v>
      </c>
    </row>
    <row r="135" spans="1:7" s="27" customFormat="1" ht="23.25" customHeight="1">
      <c r="A135" s="379"/>
      <c r="B135" s="105"/>
      <c r="C135" s="104">
        <v>421</v>
      </c>
      <c r="D135" s="38" t="s">
        <v>463</v>
      </c>
      <c r="E135" s="106"/>
      <c r="F135" s="106">
        <v>54</v>
      </c>
      <c r="G135" s="161">
        <f t="shared" si="4"/>
        <v>54</v>
      </c>
    </row>
    <row r="136" spans="1:7" s="27" customFormat="1" ht="23.25" customHeight="1">
      <c r="A136" s="379"/>
      <c r="B136" s="158" t="s">
        <v>385</v>
      </c>
      <c r="C136" s="103">
        <v>211</v>
      </c>
      <c r="D136" s="36" t="s">
        <v>186</v>
      </c>
      <c r="E136" s="159"/>
      <c r="F136" s="159">
        <v>220</v>
      </c>
      <c r="G136" s="160">
        <f t="shared" si="4"/>
        <v>220</v>
      </c>
    </row>
    <row r="137" spans="1:7" s="27" customFormat="1" ht="23.25" customHeight="1">
      <c r="A137" s="379"/>
      <c r="B137" s="158"/>
      <c r="C137" s="103">
        <v>221</v>
      </c>
      <c r="D137" s="36" t="s">
        <v>230</v>
      </c>
      <c r="E137" s="159"/>
      <c r="F137" s="159">
        <v>198</v>
      </c>
      <c r="G137" s="160">
        <f t="shared" si="4"/>
        <v>198</v>
      </c>
    </row>
    <row r="138" spans="1:7" s="27" customFormat="1" ht="23.25" customHeight="1">
      <c r="A138" s="379"/>
      <c r="B138" s="158"/>
      <c r="C138" s="103">
        <v>241</v>
      </c>
      <c r="D138" s="36" t="s">
        <v>223</v>
      </c>
      <c r="E138" s="159">
        <v>318</v>
      </c>
      <c r="F138" s="159">
        <v>162</v>
      </c>
      <c r="G138" s="160">
        <f t="shared" si="4"/>
        <v>480</v>
      </c>
    </row>
    <row r="139" spans="1:7" s="27" customFormat="1" ht="23.25" customHeight="1">
      <c r="A139" s="379"/>
      <c r="B139" s="158"/>
      <c r="C139" s="103">
        <v>261</v>
      </c>
      <c r="D139" s="36" t="s">
        <v>184</v>
      </c>
      <c r="E139" s="159"/>
      <c r="F139" s="159">
        <v>18</v>
      </c>
      <c r="G139" s="160">
        <f t="shared" si="4"/>
        <v>18</v>
      </c>
    </row>
    <row r="140" spans="1:7" s="27" customFormat="1" ht="23.25" customHeight="1">
      <c r="A140" s="379"/>
      <c r="B140" s="158"/>
      <c r="C140" s="103">
        <v>262</v>
      </c>
      <c r="D140" s="36" t="s">
        <v>202</v>
      </c>
      <c r="E140" s="159">
        <v>36</v>
      </c>
      <c r="F140" s="159">
        <v>16</v>
      </c>
      <c r="G140" s="160">
        <f t="shared" si="4"/>
        <v>52</v>
      </c>
    </row>
    <row r="141" spans="1:7" s="27" customFormat="1" ht="23.25" customHeight="1">
      <c r="A141" s="379"/>
      <c r="B141" s="250"/>
      <c r="C141" s="103">
        <v>301</v>
      </c>
      <c r="D141" s="36" t="s">
        <v>623</v>
      </c>
      <c r="E141" s="264"/>
      <c r="F141" s="264">
        <v>324</v>
      </c>
      <c r="G141" s="160">
        <f t="shared" si="4"/>
        <v>324</v>
      </c>
    </row>
    <row r="142" spans="1:7" s="27" customFormat="1" ht="23.25" customHeight="1">
      <c r="A142" s="379"/>
      <c r="B142" s="158"/>
      <c r="C142" s="103">
        <v>351</v>
      </c>
      <c r="D142" s="36" t="s">
        <v>212</v>
      </c>
      <c r="E142" s="159"/>
      <c r="F142" s="159">
        <v>3240</v>
      </c>
      <c r="G142" s="160">
        <f t="shared" si="4"/>
        <v>3240</v>
      </c>
    </row>
    <row r="143" spans="1:7" s="27" customFormat="1" ht="23.25" customHeight="1">
      <c r="A143" s="379"/>
      <c r="B143" s="158"/>
      <c r="C143" s="103">
        <v>371</v>
      </c>
      <c r="D143" s="36" t="s">
        <v>183</v>
      </c>
      <c r="E143" s="159"/>
      <c r="F143" s="159">
        <v>72</v>
      </c>
      <c r="G143" s="160">
        <f t="shared" si="4"/>
        <v>72</v>
      </c>
    </row>
    <row r="144" spans="1:7" s="27" customFormat="1" ht="23.25" customHeight="1">
      <c r="A144" s="379"/>
      <c r="B144" s="158"/>
      <c r="C144" s="103">
        <v>421</v>
      </c>
      <c r="D144" s="36" t="s">
        <v>208</v>
      </c>
      <c r="E144" s="159"/>
      <c r="F144" s="159">
        <v>774</v>
      </c>
      <c r="G144" s="160">
        <f t="shared" si="4"/>
        <v>774</v>
      </c>
    </row>
    <row r="145" spans="1:7" s="27" customFormat="1" ht="23.25" customHeight="1">
      <c r="A145" s="379"/>
      <c r="B145" s="158"/>
      <c r="C145" s="103">
        <v>422</v>
      </c>
      <c r="D145" s="36" t="s">
        <v>451</v>
      </c>
      <c r="E145" s="159">
        <v>18</v>
      </c>
      <c r="F145" s="159"/>
      <c r="G145" s="160">
        <f t="shared" si="4"/>
        <v>18</v>
      </c>
    </row>
    <row r="146" spans="1:7" s="27" customFormat="1" ht="23.25" customHeight="1">
      <c r="A146" s="379"/>
      <c r="B146" s="158"/>
      <c r="C146" s="103">
        <v>444</v>
      </c>
      <c r="D146" s="36" t="s">
        <v>429</v>
      </c>
      <c r="E146" s="159">
        <v>100</v>
      </c>
      <c r="F146" s="159"/>
      <c r="G146" s="160">
        <f t="shared" si="4"/>
        <v>100</v>
      </c>
    </row>
    <row r="147" spans="1:7" s="27" customFormat="1" ht="23.25" customHeight="1">
      <c r="A147" s="379"/>
      <c r="B147" s="105"/>
      <c r="C147" s="104">
        <v>521</v>
      </c>
      <c r="D147" s="38" t="s">
        <v>254</v>
      </c>
      <c r="E147" s="106"/>
      <c r="F147" s="106">
        <v>20</v>
      </c>
      <c r="G147" s="161">
        <f t="shared" si="4"/>
        <v>20</v>
      </c>
    </row>
    <row r="148" spans="1:7" s="27" customFormat="1" ht="23.25" customHeight="1">
      <c r="A148" s="379"/>
      <c r="B148" s="258" t="s">
        <v>192</v>
      </c>
      <c r="C148" s="261">
        <v>421</v>
      </c>
      <c r="D148" s="262" t="s">
        <v>208</v>
      </c>
      <c r="E148" s="259"/>
      <c r="F148" s="259">
        <v>326</v>
      </c>
      <c r="G148" s="260">
        <f t="shared" si="4"/>
        <v>326</v>
      </c>
    </row>
    <row r="149" spans="1:7" s="27" customFormat="1" ht="23.25" customHeight="1">
      <c r="A149" s="379"/>
      <c r="B149" s="327"/>
      <c r="C149" s="334">
        <v>422</v>
      </c>
      <c r="D149" s="36" t="s">
        <v>451</v>
      </c>
      <c r="E149" s="328">
        <v>20</v>
      </c>
      <c r="F149" s="328"/>
      <c r="G149" s="160">
        <f t="shared" si="4"/>
        <v>20</v>
      </c>
    </row>
    <row r="150" spans="1:7" s="27" customFormat="1" ht="23.25" customHeight="1">
      <c r="A150" s="379"/>
      <c r="B150" s="293"/>
      <c r="C150" s="104">
        <v>471</v>
      </c>
      <c r="D150" s="335" t="s">
        <v>470</v>
      </c>
      <c r="E150" s="294">
        <v>72</v>
      </c>
      <c r="F150" s="294"/>
      <c r="G150" s="295">
        <f t="shared" si="4"/>
        <v>72</v>
      </c>
    </row>
    <row r="151" spans="1:7" s="27" customFormat="1" ht="23.25" customHeight="1">
      <c r="A151" s="379"/>
      <c r="B151" s="158" t="s">
        <v>369</v>
      </c>
      <c r="C151" s="103">
        <v>23</v>
      </c>
      <c r="D151" s="36" t="s">
        <v>222</v>
      </c>
      <c r="E151" s="159">
        <v>36</v>
      </c>
      <c r="F151" s="159"/>
      <c r="G151" s="160">
        <f t="shared" si="4"/>
        <v>36</v>
      </c>
    </row>
    <row r="152" spans="1:7" s="27" customFormat="1" ht="23.25" customHeight="1">
      <c r="A152" s="379"/>
      <c r="B152" s="250"/>
      <c r="C152" s="103">
        <v>421</v>
      </c>
      <c r="D152" s="36" t="s">
        <v>185</v>
      </c>
      <c r="E152" s="264"/>
      <c r="F152" s="264">
        <v>54</v>
      </c>
      <c r="G152" s="160">
        <f t="shared" si="4"/>
        <v>54</v>
      </c>
    </row>
    <row r="153" spans="1:7" s="27" customFormat="1" ht="23.25" customHeight="1">
      <c r="A153" s="379"/>
      <c r="B153" s="250"/>
      <c r="C153" s="103">
        <v>444</v>
      </c>
      <c r="D153" s="36" t="s">
        <v>214</v>
      </c>
      <c r="E153" s="264">
        <v>118</v>
      </c>
      <c r="F153" s="264"/>
      <c r="G153" s="160">
        <f t="shared" si="4"/>
        <v>118</v>
      </c>
    </row>
    <row r="154" spans="1:7" s="27" customFormat="1" ht="23.25" customHeight="1">
      <c r="A154" s="379"/>
      <c r="B154" s="293"/>
      <c r="C154" s="104">
        <v>471</v>
      </c>
      <c r="D154" s="335" t="s">
        <v>470</v>
      </c>
      <c r="E154" s="294">
        <v>164</v>
      </c>
      <c r="F154" s="294"/>
      <c r="G154" s="295">
        <f t="shared" si="4"/>
        <v>164</v>
      </c>
    </row>
    <row r="155" spans="1:7" s="27" customFormat="1" ht="23.25" customHeight="1">
      <c r="A155" s="379"/>
      <c r="B155" s="250" t="s">
        <v>626</v>
      </c>
      <c r="C155" s="103">
        <v>351</v>
      </c>
      <c r="D155" s="36" t="s">
        <v>467</v>
      </c>
      <c r="E155" s="264"/>
      <c r="F155" s="264">
        <v>200</v>
      </c>
      <c r="G155" s="396">
        <f t="shared" ref="G155:G168" si="7">SUM(E155:F155)</f>
        <v>200</v>
      </c>
    </row>
    <row r="156" spans="1:7" s="27" customFormat="1" ht="23.25" customHeight="1">
      <c r="A156" s="379"/>
      <c r="B156" s="258" t="s">
        <v>511</v>
      </c>
      <c r="C156" s="261">
        <v>255</v>
      </c>
      <c r="D156" s="262" t="s">
        <v>473</v>
      </c>
      <c r="E156" s="259">
        <v>20</v>
      </c>
      <c r="F156" s="259"/>
      <c r="G156" s="356">
        <f t="shared" ref="G156:G157" si="8">SUM(E156:F156)</f>
        <v>20</v>
      </c>
    </row>
    <row r="157" spans="1:7" s="27" customFormat="1" ht="23.25" customHeight="1">
      <c r="A157" s="379"/>
      <c r="B157" s="293"/>
      <c r="C157" s="104">
        <v>444</v>
      </c>
      <c r="D157" s="335" t="s">
        <v>771</v>
      </c>
      <c r="E157" s="294">
        <v>20</v>
      </c>
      <c r="F157" s="294"/>
      <c r="G157" s="295">
        <f t="shared" si="8"/>
        <v>20</v>
      </c>
    </row>
    <row r="158" spans="1:7" s="27" customFormat="1" ht="23.25" customHeight="1">
      <c r="A158" s="379"/>
      <c r="B158" s="258" t="s">
        <v>627</v>
      </c>
      <c r="C158" s="261">
        <v>221</v>
      </c>
      <c r="D158" s="262" t="s">
        <v>230</v>
      </c>
      <c r="E158" s="259"/>
      <c r="F158" s="259">
        <v>54</v>
      </c>
      <c r="G158" s="260">
        <f t="shared" si="7"/>
        <v>54</v>
      </c>
    </row>
    <row r="159" spans="1:7" s="27" customFormat="1" ht="23.25" customHeight="1">
      <c r="A159" s="379"/>
      <c r="B159" s="250"/>
      <c r="C159" s="103">
        <v>371</v>
      </c>
      <c r="D159" s="36" t="s">
        <v>183</v>
      </c>
      <c r="E159" s="264"/>
      <c r="F159" s="264">
        <v>72</v>
      </c>
      <c r="G159" s="396">
        <f t="shared" si="7"/>
        <v>72</v>
      </c>
    </row>
    <row r="160" spans="1:7" s="27" customFormat="1" ht="23.25" customHeight="1">
      <c r="A160" s="379"/>
      <c r="B160" s="250"/>
      <c r="C160" s="103">
        <v>421</v>
      </c>
      <c r="D160" s="36" t="s">
        <v>772</v>
      </c>
      <c r="E160" s="264"/>
      <c r="F160" s="264">
        <v>216</v>
      </c>
      <c r="G160" s="160">
        <f t="shared" si="7"/>
        <v>216</v>
      </c>
    </row>
    <row r="161" spans="1:8" s="27" customFormat="1" ht="23.25" customHeight="1">
      <c r="A161" s="379"/>
      <c r="B161" s="250"/>
      <c r="C161" s="103">
        <v>422</v>
      </c>
      <c r="D161" s="36" t="s">
        <v>768</v>
      </c>
      <c r="E161" s="264">
        <v>18</v>
      </c>
      <c r="F161" s="264"/>
      <c r="G161" s="396">
        <f t="shared" si="7"/>
        <v>18</v>
      </c>
    </row>
    <row r="162" spans="1:8" s="27" customFormat="1" ht="23.25" customHeight="1">
      <c r="A162" s="379"/>
      <c r="B162" s="250"/>
      <c r="C162" s="103">
        <v>441</v>
      </c>
      <c r="D162" s="36" t="s">
        <v>205</v>
      </c>
      <c r="E162" s="264">
        <v>8</v>
      </c>
      <c r="F162" s="264"/>
      <c r="G162" s="396">
        <f t="shared" si="7"/>
        <v>8</v>
      </c>
    </row>
    <row r="163" spans="1:8" s="27" customFormat="1" ht="23.25" customHeight="1">
      <c r="A163" s="379"/>
      <c r="B163" s="105"/>
      <c r="C163" s="104">
        <v>443</v>
      </c>
      <c r="D163" s="38" t="s">
        <v>206</v>
      </c>
      <c r="E163" s="106">
        <v>18</v>
      </c>
      <c r="F163" s="106"/>
      <c r="G163" s="351">
        <f t="shared" si="7"/>
        <v>18</v>
      </c>
    </row>
    <row r="164" spans="1:8" s="27" customFormat="1" ht="23.25" customHeight="1">
      <c r="A164" s="379"/>
      <c r="B164" s="293" t="s">
        <v>773</v>
      </c>
      <c r="C164" s="104">
        <v>91</v>
      </c>
      <c r="D164" s="335" t="s">
        <v>774</v>
      </c>
      <c r="E164" s="294">
        <v>780</v>
      </c>
      <c r="F164" s="294"/>
      <c r="G164" s="346">
        <f t="shared" si="7"/>
        <v>780</v>
      </c>
    </row>
    <row r="165" spans="1:8" s="27" customFormat="1" ht="23.25" customHeight="1">
      <c r="A165" s="379"/>
      <c r="B165" s="105" t="s">
        <v>390</v>
      </c>
      <c r="C165" s="104">
        <v>201</v>
      </c>
      <c r="D165" s="38" t="s">
        <v>401</v>
      </c>
      <c r="E165" s="106"/>
      <c r="F165" s="106">
        <v>8710</v>
      </c>
      <c r="G165" s="161">
        <f t="shared" si="7"/>
        <v>8710</v>
      </c>
    </row>
    <row r="166" spans="1:8" s="27" customFormat="1" ht="23.25" customHeight="1">
      <c r="A166" s="379"/>
      <c r="B166" s="258" t="s">
        <v>392</v>
      </c>
      <c r="C166" s="261">
        <v>211</v>
      </c>
      <c r="D166" s="262" t="s">
        <v>208</v>
      </c>
      <c r="E166" s="259"/>
      <c r="F166" s="259">
        <v>3267</v>
      </c>
      <c r="G166" s="160">
        <f t="shared" si="7"/>
        <v>3267</v>
      </c>
    </row>
    <row r="167" spans="1:8" s="27" customFormat="1" ht="23.25" customHeight="1">
      <c r="A167" s="379"/>
      <c r="B167" s="293"/>
      <c r="C167" s="104">
        <v>421</v>
      </c>
      <c r="D167" s="335" t="s">
        <v>208</v>
      </c>
      <c r="E167" s="294"/>
      <c r="F167" s="294">
        <v>36</v>
      </c>
      <c r="G167" s="160">
        <f t="shared" si="7"/>
        <v>36</v>
      </c>
    </row>
    <row r="168" spans="1:8" s="27" customFormat="1" ht="23.25" customHeight="1">
      <c r="A168" s="379"/>
      <c r="B168" s="158" t="s">
        <v>539</v>
      </c>
      <c r="C168" s="103">
        <v>421</v>
      </c>
      <c r="D168" s="36" t="s">
        <v>208</v>
      </c>
      <c r="E168" s="159"/>
      <c r="F168" s="159">
        <v>90</v>
      </c>
      <c r="G168" s="160">
        <f t="shared" si="7"/>
        <v>90</v>
      </c>
    </row>
    <row r="169" spans="1:8" s="27" customFormat="1" ht="23.25" customHeight="1">
      <c r="A169" s="388"/>
      <c r="B169" s="603" t="s">
        <v>110</v>
      </c>
      <c r="C169" s="604"/>
      <c r="D169" s="383"/>
      <c r="E169" s="384">
        <f>SUM(E46:E168)</f>
        <v>18575</v>
      </c>
      <c r="F169" s="384">
        <f>SUM(F46:F168)</f>
        <v>40324</v>
      </c>
      <c r="G169" s="389">
        <f>SUM(G46:G168)</f>
        <v>58899</v>
      </c>
    </row>
    <row r="170" spans="1:8" s="27" customFormat="1" ht="23.25" customHeight="1">
      <c r="A170" s="379" t="s">
        <v>176</v>
      </c>
      <c r="B170" s="158" t="s">
        <v>381</v>
      </c>
      <c r="C170" s="397">
        <v>21</v>
      </c>
      <c r="D170" s="36" t="s">
        <v>315</v>
      </c>
      <c r="E170" s="159">
        <v>650</v>
      </c>
      <c r="F170" s="159"/>
      <c r="G170" s="160">
        <f>SUM(E170:F170)</f>
        <v>650</v>
      </c>
    </row>
    <row r="171" spans="1:8" s="27" customFormat="1" ht="23.25" customHeight="1">
      <c r="A171" s="379"/>
      <c r="B171" s="158"/>
      <c r="C171" s="103">
        <v>231</v>
      </c>
      <c r="D171" s="36" t="s">
        <v>468</v>
      </c>
      <c r="E171" s="159"/>
      <c r="F171" s="159">
        <v>90</v>
      </c>
      <c r="G171" s="160">
        <f>SUM(E171:F171)</f>
        <v>90</v>
      </c>
    </row>
    <row r="172" spans="1:8" s="27" customFormat="1" ht="23.25" customHeight="1">
      <c r="A172" s="379"/>
      <c r="B172" s="250"/>
      <c r="C172" s="103">
        <v>255</v>
      </c>
      <c r="D172" s="36" t="s">
        <v>473</v>
      </c>
      <c r="E172" s="264">
        <v>20</v>
      </c>
      <c r="F172" s="264"/>
      <c r="G172" s="160">
        <f>SUM(E172:F172)</f>
        <v>20</v>
      </c>
    </row>
    <row r="173" spans="1:8" s="27" customFormat="1" ht="23.25" customHeight="1">
      <c r="A173" s="379"/>
      <c r="B173" s="250"/>
      <c r="C173" s="103">
        <v>262</v>
      </c>
      <c r="D173" s="36" t="s">
        <v>202</v>
      </c>
      <c r="E173" s="264"/>
      <c r="F173" s="264">
        <v>108</v>
      </c>
      <c r="G173" s="160">
        <f t="shared" ref="G173:G174" si="9">SUM(E173:F173)</f>
        <v>108</v>
      </c>
      <c r="H173" s="28"/>
    </row>
    <row r="174" spans="1:8" s="27" customFormat="1" ht="23.25" customHeight="1">
      <c r="A174" s="379"/>
      <c r="B174" s="250"/>
      <c r="C174" s="103">
        <v>371</v>
      </c>
      <c r="D174" s="36" t="s">
        <v>183</v>
      </c>
      <c r="E174" s="264">
        <v>54</v>
      </c>
      <c r="F174" s="264"/>
      <c r="G174" s="160">
        <f t="shared" si="9"/>
        <v>54</v>
      </c>
    </row>
    <row r="175" spans="1:8" s="27" customFormat="1" ht="23.25" customHeight="1">
      <c r="A175" s="379"/>
      <c r="B175" s="158"/>
      <c r="C175" s="103">
        <v>444</v>
      </c>
      <c r="D175" s="36" t="s">
        <v>232</v>
      </c>
      <c r="E175" s="159"/>
      <c r="F175" s="159">
        <v>20</v>
      </c>
      <c r="G175" s="160">
        <f t="shared" ref="G175:G177" si="10">SUM(E175:F175)</f>
        <v>20</v>
      </c>
    </row>
    <row r="176" spans="1:8" s="27" customFormat="1" ht="23.25" customHeight="1">
      <c r="A176" s="379"/>
      <c r="B176" s="158"/>
      <c r="C176" s="103">
        <v>471</v>
      </c>
      <c r="D176" s="36" t="s">
        <v>198</v>
      </c>
      <c r="E176" s="159">
        <v>430</v>
      </c>
      <c r="F176" s="159"/>
      <c r="G176" s="160">
        <f t="shared" si="10"/>
        <v>430</v>
      </c>
    </row>
    <row r="177" spans="1:7" s="27" customFormat="1" ht="23.25" customHeight="1">
      <c r="A177" s="379"/>
      <c r="B177" s="158"/>
      <c r="C177" s="103">
        <v>491</v>
      </c>
      <c r="D177" s="36" t="s">
        <v>266</v>
      </c>
      <c r="E177" s="159">
        <v>280</v>
      </c>
      <c r="F177" s="159"/>
      <c r="G177" s="160">
        <f t="shared" si="10"/>
        <v>280</v>
      </c>
    </row>
    <row r="178" spans="1:7" s="27" customFormat="1" ht="23.25" customHeight="1">
      <c r="A178" s="388"/>
      <c r="B178" s="603" t="s">
        <v>110</v>
      </c>
      <c r="C178" s="604"/>
      <c r="D178" s="383"/>
      <c r="E178" s="384">
        <f>SUM(E170:E177)</f>
        <v>1434</v>
      </c>
      <c r="F178" s="384">
        <f>SUM(F170:F177)</f>
        <v>218</v>
      </c>
      <c r="G178" s="389">
        <f>SUM(G170:G177)</f>
        <v>1652</v>
      </c>
    </row>
    <row r="179" spans="1:7" s="27" customFormat="1" ht="23.25" customHeight="1">
      <c r="A179" s="379" t="s">
        <v>628</v>
      </c>
      <c r="B179" s="158" t="s">
        <v>216</v>
      </c>
      <c r="C179" s="103">
        <v>211</v>
      </c>
      <c r="D179" s="36" t="s">
        <v>428</v>
      </c>
      <c r="E179" s="159"/>
      <c r="F179" s="159">
        <v>198</v>
      </c>
      <c r="G179" s="160">
        <f t="shared" ref="G179:G183" si="11">SUM(E179:F179)</f>
        <v>198</v>
      </c>
    </row>
    <row r="180" spans="1:7" s="27" customFormat="1" ht="23.25" customHeight="1">
      <c r="A180" s="379"/>
      <c r="B180" s="158"/>
      <c r="C180" s="103">
        <v>262</v>
      </c>
      <c r="D180" s="36" t="s">
        <v>469</v>
      </c>
      <c r="E180" s="159">
        <v>20</v>
      </c>
      <c r="F180" s="159">
        <v>360</v>
      </c>
      <c r="G180" s="160">
        <f t="shared" si="11"/>
        <v>380</v>
      </c>
    </row>
    <row r="181" spans="1:7" s="27" customFormat="1" ht="23.25" customHeight="1">
      <c r="A181" s="379"/>
      <c r="B181" s="250"/>
      <c r="C181" s="103">
        <v>351</v>
      </c>
      <c r="D181" s="36" t="s">
        <v>261</v>
      </c>
      <c r="E181" s="264"/>
      <c r="F181" s="264">
        <v>38</v>
      </c>
      <c r="G181" s="160">
        <f t="shared" si="11"/>
        <v>38</v>
      </c>
    </row>
    <row r="182" spans="1:7" s="27" customFormat="1" ht="23.25" customHeight="1">
      <c r="A182" s="379"/>
      <c r="B182" s="158"/>
      <c r="C182" s="103">
        <v>371</v>
      </c>
      <c r="D182" s="36" t="s">
        <v>183</v>
      </c>
      <c r="E182" s="159"/>
      <c r="F182" s="159">
        <v>252</v>
      </c>
      <c r="G182" s="160">
        <f t="shared" si="11"/>
        <v>252</v>
      </c>
    </row>
    <row r="183" spans="1:7" s="27" customFormat="1" ht="23.25" customHeight="1">
      <c r="A183" s="379"/>
      <c r="B183" s="158"/>
      <c r="C183" s="103">
        <v>421</v>
      </c>
      <c r="D183" s="36" t="s">
        <v>208</v>
      </c>
      <c r="E183" s="159"/>
      <c r="F183" s="159">
        <v>36</v>
      </c>
      <c r="G183" s="160">
        <f t="shared" si="11"/>
        <v>36</v>
      </c>
    </row>
    <row r="184" spans="1:7" s="27" customFormat="1" ht="23.25" customHeight="1">
      <c r="A184" s="379"/>
      <c r="B184" s="105"/>
      <c r="C184" s="104">
        <v>521</v>
      </c>
      <c r="D184" s="38" t="s">
        <v>629</v>
      </c>
      <c r="E184" s="106"/>
      <c r="F184" s="106">
        <v>574</v>
      </c>
      <c r="G184" s="161">
        <f t="shared" ref="G184:G188" si="12">SUM(E184:F184)</f>
        <v>574</v>
      </c>
    </row>
    <row r="185" spans="1:7" s="27" customFormat="1" ht="23.25" customHeight="1">
      <c r="A185" s="379"/>
      <c r="B185" s="105" t="s">
        <v>167</v>
      </c>
      <c r="C185" s="104">
        <v>421</v>
      </c>
      <c r="D185" s="38" t="s">
        <v>208</v>
      </c>
      <c r="E185" s="106"/>
      <c r="F185" s="106">
        <v>252</v>
      </c>
      <c r="G185" s="161">
        <f t="shared" si="12"/>
        <v>252</v>
      </c>
    </row>
    <row r="186" spans="1:7" s="27" customFormat="1" ht="23.25" customHeight="1">
      <c r="A186" s="379"/>
      <c r="B186" s="105" t="s">
        <v>215</v>
      </c>
      <c r="C186" s="104">
        <v>461</v>
      </c>
      <c r="D186" s="38" t="s">
        <v>312</v>
      </c>
      <c r="E186" s="106"/>
      <c r="F186" s="106">
        <v>72</v>
      </c>
      <c r="G186" s="161">
        <f t="shared" si="12"/>
        <v>72</v>
      </c>
    </row>
    <row r="187" spans="1:7" s="27" customFormat="1" ht="23.25" customHeight="1">
      <c r="A187" s="379"/>
      <c r="B187" s="250" t="s">
        <v>775</v>
      </c>
      <c r="C187" s="261">
        <v>361</v>
      </c>
      <c r="D187" s="36" t="s">
        <v>776</v>
      </c>
      <c r="E187" s="264"/>
      <c r="F187" s="264">
        <v>18</v>
      </c>
      <c r="G187" s="160">
        <f t="shared" si="12"/>
        <v>18</v>
      </c>
    </row>
    <row r="188" spans="1:7" s="27" customFormat="1" ht="23.25" customHeight="1">
      <c r="A188" s="379"/>
      <c r="B188" s="250"/>
      <c r="C188" s="270">
        <v>501</v>
      </c>
      <c r="D188" s="326" t="s">
        <v>199</v>
      </c>
      <c r="E188" s="264"/>
      <c r="F188" s="264">
        <v>36</v>
      </c>
      <c r="G188" s="160">
        <f t="shared" si="12"/>
        <v>36</v>
      </c>
    </row>
    <row r="189" spans="1:7" s="27" customFormat="1" ht="23.25" customHeight="1">
      <c r="A189" s="388"/>
      <c r="B189" s="603" t="s">
        <v>110</v>
      </c>
      <c r="C189" s="604"/>
      <c r="D189" s="383"/>
      <c r="E189" s="384">
        <f>SUM(E179:E188)</f>
        <v>20</v>
      </c>
      <c r="F189" s="384">
        <f>SUM(F179:F188)</f>
        <v>1836</v>
      </c>
      <c r="G189" s="389">
        <f>SUM(G179:G188)</f>
        <v>1856</v>
      </c>
    </row>
    <row r="190" spans="1:7" s="27" customFormat="1" ht="23.25" customHeight="1">
      <c r="A190" s="379" t="s">
        <v>148</v>
      </c>
      <c r="B190" s="158" t="s">
        <v>148</v>
      </c>
      <c r="C190" s="397">
        <v>21</v>
      </c>
      <c r="D190" s="36" t="s">
        <v>221</v>
      </c>
      <c r="E190" s="159">
        <v>18</v>
      </c>
      <c r="F190" s="159"/>
      <c r="G190" s="160">
        <f t="shared" ref="G190:G195" si="13">SUM(E190:F190)</f>
        <v>18</v>
      </c>
    </row>
    <row r="191" spans="1:7" s="27" customFormat="1" ht="23.25" customHeight="1">
      <c r="A191" s="379"/>
      <c r="B191" s="250"/>
      <c r="C191" s="103">
        <v>351</v>
      </c>
      <c r="D191" s="36" t="s">
        <v>261</v>
      </c>
      <c r="E191" s="264"/>
      <c r="F191" s="264">
        <v>706</v>
      </c>
      <c r="G191" s="160">
        <f t="shared" si="13"/>
        <v>706</v>
      </c>
    </row>
    <row r="192" spans="1:7" s="27" customFormat="1" ht="23.25" customHeight="1">
      <c r="A192" s="379"/>
      <c r="B192" s="158"/>
      <c r="C192" s="103">
        <v>371</v>
      </c>
      <c r="D192" s="36" t="s">
        <v>183</v>
      </c>
      <c r="E192" s="159"/>
      <c r="F192" s="159">
        <v>54</v>
      </c>
      <c r="G192" s="160">
        <f t="shared" si="13"/>
        <v>54</v>
      </c>
    </row>
    <row r="193" spans="1:7" s="27" customFormat="1" ht="23.25" customHeight="1">
      <c r="A193" s="379"/>
      <c r="B193" s="250"/>
      <c r="C193" s="103">
        <v>421</v>
      </c>
      <c r="D193" s="36" t="s">
        <v>76</v>
      </c>
      <c r="E193" s="264"/>
      <c r="F193" s="264">
        <v>144</v>
      </c>
      <c r="G193" s="160">
        <f t="shared" si="13"/>
        <v>144</v>
      </c>
    </row>
    <row r="194" spans="1:7" s="27" customFormat="1" ht="23.25" customHeight="1">
      <c r="A194" s="379"/>
      <c r="B194" s="158"/>
      <c r="C194" s="103">
        <v>444</v>
      </c>
      <c r="D194" s="36" t="s">
        <v>214</v>
      </c>
      <c r="E194" s="159">
        <v>20</v>
      </c>
      <c r="F194" s="159"/>
      <c r="G194" s="160">
        <f t="shared" si="13"/>
        <v>20</v>
      </c>
    </row>
    <row r="195" spans="1:7" s="27" customFormat="1" ht="23.25" customHeight="1">
      <c r="A195" s="379"/>
      <c r="B195" s="158"/>
      <c r="C195" s="103">
        <v>471</v>
      </c>
      <c r="D195" s="36" t="s">
        <v>198</v>
      </c>
      <c r="E195" s="159">
        <v>20</v>
      </c>
      <c r="F195" s="159"/>
      <c r="G195" s="160">
        <f t="shared" si="13"/>
        <v>20</v>
      </c>
    </row>
    <row r="196" spans="1:7" s="27" customFormat="1" ht="23.25" customHeight="1">
      <c r="A196" s="388"/>
      <c r="B196" s="603" t="s">
        <v>110</v>
      </c>
      <c r="C196" s="604"/>
      <c r="D196" s="383"/>
      <c r="E196" s="384">
        <f>SUM(E190:E195)</f>
        <v>58</v>
      </c>
      <c r="F196" s="384">
        <f>SUM(F190:F195)</f>
        <v>904</v>
      </c>
      <c r="G196" s="389">
        <f>SUM(G190:G195)</f>
        <v>962</v>
      </c>
    </row>
    <row r="197" spans="1:7" s="27" customFormat="1" ht="23.25" customHeight="1">
      <c r="A197" s="379" t="s">
        <v>217</v>
      </c>
      <c r="B197" s="398" t="s">
        <v>203</v>
      </c>
      <c r="C197" s="399">
        <v>255</v>
      </c>
      <c r="D197" s="400" t="s">
        <v>200</v>
      </c>
      <c r="E197" s="401"/>
      <c r="F197" s="401">
        <v>560</v>
      </c>
      <c r="G197" s="402">
        <f>SUM(E197:F197)</f>
        <v>560</v>
      </c>
    </row>
    <row r="198" spans="1:7" s="27" customFormat="1" ht="23.25" customHeight="1">
      <c r="A198" s="379"/>
      <c r="B198" s="403"/>
      <c r="C198" s="252">
        <v>411</v>
      </c>
      <c r="D198" s="36" t="s">
        <v>316</v>
      </c>
      <c r="E198" s="404"/>
      <c r="F198" s="404">
        <v>126</v>
      </c>
      <c r="G198" s="160">
        <f t="shared" ref="G198:G209" si="14">SUM(E198:F198)</f>
        <v>126</v>
      </c>
    </row>
    <row r="199" spans="1:7" s="27" customFormat="1" ht="23.25" customHeight="1">
      <c r="A199" s="379"/>
      <c r="B199" s="405"/>
      <c r="C199" s="406">
        <v>421</v>
      </c>
      <c r="D199" s="407" t="s">
        <v>208</v>
      </c>
      <c r="E199" s="408"/>
      <c r="F199" s="408">
        <v>702</v>
      </c>
      <c r="G199" s="409">
        <f t="shared" si="14"/>
        <v>702</v>
      </c>
    </row>
    <row r="200" spans="1:7" s="27" customFormat="1" ht="23.25" customHeight="1">
      <c r="A200" s="379"/>
      <c r="B200" s="403" t="s">
        <v>188</v>
      </c>
      <c r="C200" s="252">
        <v>241</v>
      </c>
      <c r="D200" s="36" t="s">
        <v>223</v>
      </c>
      <c r="E200" s="404"/>
      <c r="F200" s="404">
        <v>38</v>
      </c>
      <c r="G200" s="160">
        <f t="shared" si="14"/>
        <v>38</v>
      </c>
    </row>
    <row r="201" spans="1:7" s="27" customFormat="1" ht="23.25" customHeight="1">
      <c r="A201" s="379"/>
      <c r="B201" s="410"/>
      <c r="C201" s="334">
        <v>255</v>
      </c>
      <c r="D201" s="36" t="s">
        <v>630</v>
      </c>
      <c r="E201" s="264">
        <v>38</v>
      </c>
      <c r="F201" s="264">
        <v>868</v>
      </c>
      <c r="G201" s="160">
        <f t="shared" si="14"/>
        <v>906</v>
      </c>
    </row>
    <row r="202" spans="1:7" s="27" customFormat="1" ht="23.25" customHeight="1">
      <c r="A202" s="379"/>
      <c r="B202" s="403"/>
      <c r="C202" s="252">
        <v>261</v>
      </c>
      <c r="D202" s="36" t="s">
        <v>184</v>
      </c>
      <c r="E202" s="404"/>
      <c r="F202" s="404">
        <v>10</v>
      </c>
      <c r="G202" s="160">
        <f t="shared" si="14"/>
        <v>10</v>
      </c>
    </row>
    <row r="203" spans="1:7" s="27" customFormat="1" ht="23.25" customHeight="1">
      <c r="A203" s="379"/>
      <c r="B203" s="410"/>
      <c r="C203" s="334">
        <v>262</v>
      </c>
      <c r="D203" s="36" t="s">
        <v>202</v>
      </c>
      <c r="E203" s="264"/>
      <c r="F203" s="264">
        <v>20</v>
      </c>
      <c r="G203" s="160">
        <f t="shared" si="14"/>
        <v>20</v>
      </c>
    </row>
    <row r="204" spans="1:7" s="27" customFormat="1" ht="23.25" customHeight="1">
      <c r="A204" s="379"/>
      <c r="B204" s="403"/>
      <c r="C204" s="252">
        <v>351</v>
      </c>
      <c r="D204" s="36" t="s">
        <v>212</v>
      </c>
      <c r="E204" s="404"/>
      <c r="F204" s="404">
        <v>1678</v>
      </c>
      <c r="G204" s="160">
        <f t="shared" si="14"/>
        <v>1678</v>
      </c>
    </row>
    <row r="205" spans="1:7" s="27" customFormat="1" ht="23.25" customHeight="1">
      <c r="A205" s="379"/>
      <c r="B205" s="403"/>
      <c r="C205" s="252">
        <v>371</v>
      </c>
      <c r="D205" s="36" t="s">
        <v>183</v>
      </c>
      <c r="E205" s="404"/>
      <c r="F205" s="404">
        <v>248</v>
      </c>
      <c r="G205" s="160">
        <f t="shared" si="14"/>
        <v>248</v>
      </c>
    </row>
    <row r="206" spans="1:7" s="27" customFormat="1" ht="23.25" customHeight="1">
      <c r="A206" s="379"/>
      <c r="B206" s="403"/>
      <c r="C206" s="252">
        <v>421</v>
      </c>
      <c r="D206" s="36" t="s">
        <v>208</v>
      </c>
      <c r="E206" s="404"/>
      <c r="F206" s="404">
        <v>126</v>
      </c>
      <c r="G206" s="160">
        <f t="shared" si="14"/>
        <v>126</v>
      </c>
    </row>
    <row r="207" spans="1:7" s="27" customFormat="1" ht="23.25" customHeight="1">
      <c r="A207" s="379"/>
      <c r="B207" s="403"/>
      <c r="C207" s="252">
        <v>451</v>
      </c>
      <c r="D207" s="36" t="s">
        <v>317</v>
      </c>
      <c r="E207" s="404">
        <v>80</v>
      </c>
      <c r="F207" s="404"/>
      <c r="G207" s="160">
        <f t="shared" si="14"/>
        <v>80</v>
      </c>
    </row>
    <row r="208" spans="1:7" s="27" customFormat="1" ht="23.25" customHeight="1">
      <c r="A208" s="379"/>
      <c r="B208" s="403"/>
      <c r="C208" s="252">
        <v>491</v>
      </c>
      <c r="D208" s="36" t="s">
        <v>266</v>
      </c>
      <c r="E208" s="404">
        <v>20</v>
      </c>
      <c r="F208" s="404"/>
      <c r="G208" s="160">
        <f t="shared" si="14"/>
        <v>20</v>
      </c>
    </row>
    <row r="209" spans="1:7" s="27" customFormat="1" ht="23.25" customHeight="1">
      <c r="A209" s="379"/>
      <c r="B209" s="411"/>
      <c r="C209" s="412">
        <v>521</v>
      </c>
      <c r="D209" s="36" t="s">
        <v>356</v>
      </c>
      <c r="E209" s="404">
        <v>40</v>
      </c>
      <c r="F209" s="404">
        <v>278</v>
      </c>
      <c r="G209" s="160">
        <f t="shared" si="14"/>
        <v>318</v>
      </c>
    </row>
    <row r="210" spans="1:7" s="27" customFormat="1" ht="23.25" customHeight="1">
      <c r="A210" s="388"/>
      <c r="B210" s="603" t="s">
        <v>110</v>
      </c>
      <c r="C210" s="604"/>
      <c r="D210" s="383"/>
      <c r="E210" s="384">
        <f>SUM(E197:E209)</f>
        <v>178</v>
      </c>
      <c r="F210" s="384">
        <f>SUM(F197:F209)</f>
        <v>4654</v>
      </c>
      <c r="G210" s="389">
        <f>SUM(G197:G209)</f>
        <v>4832</v>
      </c>
    </row>
    <row r="211" spans="1:7" s="27" customFormat="1" ht="23.25" customHeight="1">
      <c r="A211" s="379" t="s">
        <v>631</v>
      </c>
      <c r="B211" s="413" t="s">
        <v>256</v>
      </c>
      <c r="C211" s="414">
        <v>421</v>
      </c>
      <c r="D211" s="415" t="s">
        <v>208</v>
      </c>
      <c r="E211" s="416"/>
      <c r="F211" s="416">
        <v>324</v>
      </c>
      <c r="G211" s="417">
        <f>SUM(E211:F211)</f>
        <v>324</v>
      </c>
    </row>
    <row r="212" spans="1:7" s="27" customFormat="1" ht="23.25" customHeight="1">
      <c r="A212" s="379"/>
      <c r="B212" s="418" t="s">
        <v>189</v>
      </c>
      <c r="C212" s="419">
        <v>255</v>
      </c>
      <c r="D212" s="420" t="s">
        <v>200</v>
      </c>
      <c r="E212" s="421">
        <v>200</v>
      </c>
      <c r="F212" s="421"/>
      <c r="G212" s="422">
        <f t="shared" ref="G212:G216" si="15">SUM(E212:F212)</f>
        <v>200</v>
      </c>
    </row>
    <row r="213" spans="1:7" s="27" customFormat="1" ht="23.25" customHeight="1">
      <c r="A213" s="379"/>
      <c r="B213" s="250"/>
      <c r="C213" s="334">
        <v>262</v>
      </c>
      <c r="D213" s="36" t="s">
        <v>202</v>
      </c>
      <c r="E213" s="264"/>
      <c r="F213" s="264">
        <v>218</v>
      </c>
      <c r="G213" s="160">
        <f t="shared" si="15"/>
        <v>218</v>
      </c>
    </row>
    <row r="214" spans="1:7" s="27" customFormat="1" ht="23.25" customHeight="1">
      <c r="A214" s="379"/>
      <c r="B214" s="423"/>
      <c r="C214" s="252">
        <v>443</v>
      </c>
      <c r="D214" s="36" t="s">
        <v>206</v>
      </c>
      <c r="E214" s="404">
        <v>220</v>
      </c>
      <c r="F214" s="404"/>
      <c r="G214" s="160">
        <f t="shared" si="15"/>
        <v>220</v>
      </c>
    </row>
    <row r="215" spans="1:7" s="27" customFormat="1" ht="23.25" customHeight="1">
      <c r="A215" s="379"/>
      <c r="B215" s="423"/>
      <c r="C215" s="252">
        <v>461</v>
      </c>
      <c r="D215" s="36" t="s">
        <v>312</v>
      </c>
      <c r="E215" s="404"/>
      <c r="F215" s="404">
        <v>2076</v>
      </c>
      <c r="G215" s="160">
        <f t="shared" si="15"/>
        <v>2076</v>
      </c>
    </row>
    <row r="216" spans="1:7" s="27" customFormat="1" ht="23.25" customHeight="1">
      <c r="A216" s="379"/>
      <c r="B216" s="285"/>
      <c r="C216" s="338">
        <v>521</v>
      </c>
      <c r="D216" s="36" t="s">
        <v>253</v>
      </c>
      <c r="E216" s="264"/>
      <c r="F216" s="264">
        <v>108</v>
      </c>
      <c r="G216" s="160">
        <f t="shared" si="15"/>
        <v>108</v>
      </c>
    </row>
    <row r="217" spans="1:7" s="27" customFormat="1" ht="23.25" customHeight="1">
      <c r="A217" s="388"/>
      <c r="B217" s="603" t="s">
        <v>110</v>
      </c>
      <c r="C217" s="604"/>
      <c r="D217" s="383"/>
      <c r="E217" s="384">
        <f>SUM(E211:E216)</f>
        <v>420</v>
      </c>
      <c r="F217" s="384">
        <f>SUM(F211:F216)</f>
        <v>2726</v>
      </c>
      <c r="G217" s="389">
        <f>SUM(G211:G216)</f>
        <v>3146</v>
      </c>
    </row>
    <row r="218" spans="1:7" s="27" customFormat="1" ht="23.25" customHeight="1">
      <c r="A218" s="379" t="s">
        <v>204</v>
      </c>
      <c r="B218" s="424" t="s">
        <v>412</v>
      </c>
      <c r="C218" s="425">
        <v>371</v>
      </c>
      <c r="D218" s="426" t="s">
        <v>183</v>
      </c>
      <c r="E218" s="427"/>
      <c r="F218" s="427">
        <v>78</v>
      </c>
      <c r="G218" s="428">
        <f t="shared" ref="G218:G224" si="16">SUM(E218:F218)</f>
        <v>78</v>
      </c>
    </row>
    <row r="219" spans="1:7" s="27" customFormat="1" ht="23.25" customHeight="1">
      <c r="A219" s="379"/>
      <c r="B219" s="423" t="s">
        <v>632</v>
      </c>
      <c r="C219" s="252">
        <v>121</v>
      </c>
      <c r="D219" s="36" t="s">
        <v>229</v>
      </c>
      <c r="E219" s="404"/>
      <c r="F219" s="404">
        <v>4014</v>
      </c>
      <c r="G219" s="160">
        <f t="shared" si="16"/>
        <v>4014</v>
      </c>
    </row>
    <row r="220" spans="1:7" s="27" customFormat="1" ht="23.25" customHeight="1">
      <c r="A220" s="379"/>
      <c r="B220" s="423"/>
      <c r="C220" s="252">
        <v>255</v>
      </c>
      <c r="D220" s="36" t="s">
        <v>200</v>
      </c>
      <c r="E220" s="404">
        <v>940</v>
      </c>
      <c r="F220" s="404">
        <v>72</v>
      </c>
      <c r="G220" s="160">
        <f t="shared" si="16"/>
        <v>1012</v>
      </c>
    </row>
    <row r="221" spans="1:7" s="27" customFormat="1" ht="23.25" customHeight="1">
      <c r="A221" s="379"/>
      <c r="B221" s="423"/>
      <c r="C221" s="252">
        <v>444</v>
      </c>
      <c r="D221" s="36" t="s">
        <v>214</v>
      </c>
      <c r="E221" s="404">
        <v>320</v>
      </c>
      <c r="F221" s="404"/>
      <c r="G221" s="160">
        <f t="shared" si="16"/>
        <v>320</v>
      </c>
    </row>
    <row r="222" spans="1:7" s="27" customFormat="1" ht="23.25" customHeight="1">
      <c r="A222" s="379"/>
      <c r="B222" s="423"/>
      <c r="C222" s="252">
        <v>451</v>
      </c>
      <c r="D222" s="36" t="s">
        <v>317</v>
      </c>
      <c r="E222" s="404">
        <v>160</v>
      </c>
      <c r="F222" s="404"/>
      <c r="G222" s="160">
        <f t="shared" si="16"/>
        <v>160</v>
      </c>
    </row>
    <row r="223" spans="1:7" s="27" customFormat="1" ht="23.25" customHeight="1">
      <c r="A223" s="379"/>
      <c r="B223" s="423"/>
      <c r="C223" s="252">
        <v>471</v>
      </c>
      <c r="D223" s="36" t="s">
        <v>198</v>
      </c>
      <c r="E223" s="404">
        <v>54</v>
      </c>
      <c r="F223" s="404"/>
      <c r="G223" s="160">
        <f t="shared" si="16"/>
        <v>54</v>
      </c>
    </row>
    <row r="224" spans="1:7" s="27" customFormat="1" ht="23.25" customHeight="1">
      <c r="A224" s="379"/>
      <c r="B224" s="423"/>
      <c r="C224" s="252">
        <v>491</v>
      </c>
      <c r="D224" s="36" t="s">
        <v>266</v>
      </c>
      <c r="E224" s="404">
        <v>300</v>
      </c>
      <c r="F224" s="404"/>
      <c r="G224" s="160">
        <f t="shared" si="16"/>
        <v>300</v>
      </c>
    </row>
    <row r="225" spans="1:7" s="27" customFormat="1" ht="23.25" customHeight="1">
      <c r="A225" s="489"/>
      <c r="B225" s="607" t="s">
        <v>110</v>
      </c>
      <c r="C225" s="608"/>
      <c r="D225" s="520"/>
      <c r="E225" s="521">
        <f>SUM(E218:E224)</f>
        <v>1774</v>
      </c>
      <c r="F225" s="521">
        <f>SUM(F218:F224)</f>
        <v>4164</v>
      </c>
      <c r="G225" s="522">
        <f>SUM(G218:G224)</f>
        <v>5938</v>
      </c>
    </row>
    <row r="226" spans="1:7" s="27" customFormat="1" ht="23.25" customHeight="1">
      <c r="A226" s="519" t="s">
        <v>633</v>
      </c>
      <c r="B226" s="354" t="s">
        <v>257</v>
      </c>
      <c r="C226" s="341">
        <v>111</v>
      </c>
      <c r="D226" s="517" t="s">
        <v>387</v>
      </c>
      <c r="E226" s="344"/>
      <c r="F226" s="344">
        <v>160</v>
      </c>
      <c r="G226" s="345">
        <f>SUM(E226:F226)</f>
        <v>160</v>
      </c>
    </row>
    <row r="227" spans="1:7" s="27" customFormat="1" ht="23.25" customHeight="1">
      <c r="A227" s="379"/>
      <c r="B227" s="250"/>
      <c r="C227" s="103">
        <v>112</v>
      </c>
      <c r="D227" s="36" t="s">
        <v>777</v>
      </c>
      <c r="E227" s="264">
        <v>80</v>
      </c>
      <c r="F227" s="264"/>
      <c r="G227" s="396">
        <f t="shared" ref="G227:G232" si="17">SUM(E227:F227)</f>
        <v>80</v>
      </c>
    </row>
    <row r="228" spans="1:7" s="27" customFormat="1" ht="23.25" customHeight="1">
      <c r="A228" s="379"/>
      <c r="B228" s="250"/>
      <c r="C228" s="103">
        <v>121</v>
      </c>
      <c r="D228" s="36" t="s">
        <v>368</v>
      </c>
      <c r="E228" s="264"/>
      <c r="F228" s="264">
        <v>100</v>
      </c>
      <c r="G228" s="396">
        <f t="shared" si="17"/>
        <v>100</v>
      </c>
    </row>
    <row r="229" spans="1:7" s="27" customFormat="1" ht="23.25" customHeight="1">
      <c r="A229" s="379"/>
      <c r="B229" s="250"/>
      <c r="C229" s="103">
        <v>211</v>
      </c>
      <c r="D229" s="36" t="s">
        <v>186</v>
      </c>
      <c r="E229" s="264">
        <v>56</v>
      </c>
      <c r="F229" s="264"/>
      <c r="G229" s="396">
        <f t="shared" si="17"/>
        <v>56</v>
      </c>
    </row>
    <row r="230" spans="1:7" s="27" customFormat="1" ht="23.25" customHeight="1">
      <c r="A230" s="379"/>
      <c r="B230" s="250"/>
      <c r="C230" s="103">
        <v>241</v>
      </c>
      <c r="D230" s="36" t="s">
        <v>620</v>
      </c>
      <c r="E230" s="264"/>
      <c r="F230" s="264">
        <v>108</v>
      </c>
      <c r="G230" s="396">
        <f t="shared" si="17"/>
        <v>108</v>
      </c>
    </row>
    <row r="231" spans="1:7" s="27" customFormat="1" ht="23.25" customHeight="1">
      <c r="A231" s="379"/>
      <c r="B231" s="250"/>
      <c r="C231" s="103">
        <v>261</v>
      </c>
      <c r="D231" s="36" t="s">
        <v>778</v>
      </c>
      <c r="E231" s="264"/>
      <c r="F231" s="264">
        <v>60</v>
      </c>
      <c r="G231" s="396">
        <f t="shared" si="17"/>
        <v>60</v>
      </c>
    </row>
    <row r="232" spans="1:7" s="27" customFormat="1" ht="23.25" customHeight="1">
      <c r="A232" s="379"/>
      <c r="B232" s="250"/>
      <c r="C232" s="103">
        <v>262</v>
      </c>
      <c r="D232" s="36" t="s">
        <v>202</v>
      </c>
      <c r="E232" s="264"/>
      <c r="F232" s="264">
        <v>56</v>
      </c>
      <c r="G232" s="396">
        <f t="shared" si="17"/>
        <v>56</v>
      </c>
    </row>
    <row r="233" spans="1:7" s="27" customFormat="1" ht="23.25" customHeight="1">
      <c r="A233" s="379"/>
      <c r="B233" s="250"/>
      <c r="C233" s="103">
        <v>491</v>
      </c>
      <c r="D233" s="36" t="s">
        <v>266</v>
      </c>
      <c r="E233" s="264">
        <v>160</v>
      </c>
      <c r="F233" s="264"/>
      <c r="G233" s="396">
        <f t="shared" ref="G233" si="18">SUM(E233:F233)</f>
        <v>160</v>
      </c>
    </row>
    <row r="234" spans="1:7" s="27" customFormat="1" ht="23.25" customHeight="1">
      <c r="A234" s="379"/>
      <c r="B234" s="105"/>
      <c r="C234" s="104">
        <v>521</v>
      </c>
      <c r="D234" s="38" t="s">
        <v>253</v>
      </c>
      <c r="E234" s="106"/>
      <c r="F234" s="106">
        <v>182</v>
      </c>
      <c r="G234" s="161">
        <f t="shared" ref="G234:G242" si="19">SUM(E234:F234)</f>
        <v>182</v>
      </c>
    </row>
    <row r="235" spans="1:7" s="27" customFormat="1" ht="23.25" customHeight="1">
      <c r="A235" s="379"/>
      <c r="B235" s="423" t="s">
        <v>423</v>
      </c>
      <c r="C235" s="252">
        <v>51</v>
      </c>
      <c r="D235" s="36" t="s">
        <v>355</v>
      </c>
      <c r="E235" s="404"/>
      <c r="F235" s="404">
        <v>18</v>
      </c>
      <c r="G235" s="160">
        <f t="shared" si="19"/>
        <v>18</v>
      </c>
    </row>
    <row r="236" spans="1:7" s="27" customFormat="1" ht="23.25" customHeight="1">
      <c r="A236" s="379"/>
      <c r="B236" s="250"/>
      <c r="C236" s="103">
        <v>91</v>
      </c>
      <c r="D236" s="36" t="s">
        <v>774</v>
      </c>
      <c r="E236" s="264">
        <v>40</v>
      </c>
      <c r="F236" s="264"/>
      <c r="G236" s="160">
        <f t="shared" si="19"/>
        <v>40</v>
      </c>
    </row>
    <row r="237" spans="1:7" s="27" customFormat="1" ht="23.25" customHeight="1">
      <c r="A237" s="379"/>
      <c r="B237" s="250"/>
      <c r="C237" s="103">
        <v>111</v>
      </c>
      <c r="D237" s="36" t="s">
        <v>387</v>
      </c>
      <c r="E237" s="264">
        <v>18</v>
      </c>
      <c r="F237" s="264">
        <v>12205</v>
      </c>
      <c r="G237" s="160">
        <f t="shared" si="19"/>
        <v>12223</v>
      </c>
    </row>
    <row r="238" spans="1:7" s="27" customFormat="1" ht="23.25" customHeight="1">
      <c r="A238" s="379"/>
      <c r="B238" s="423"/>
      <c r="C238" s="252">
        <v>241</v>
      </c>
      <c r="D238" s="36" t="s">
        <v>223</v>
      </c>
      <c r="E238" s="404"/>
      <c r="F238" s="404">
        <v>18</v>
      </c>
      <c r="G238" s="160">
        <f t="shared" si="19"/>
        <v>18</v>
      </c>
    </row>
    <row r="239" spans="1:7" s="27" customFormat="1" ht="23.25" customHeight="1">
      <c r="A239" s="379"/>
      <c r="B239" s="250"/>
      <c r="C239" s="103">
        <v>261</v>
      </c>
      <c r="D239" s="36" t="s">
        <v>778</v>
      </c>
      <c r="E239" s="264"/>
      <c r="F239" s="264">
        <v>40</v>
      </c>
      <c r="G239" s="160">
        <f t="shared" si="19"/>
        <v>40</v>
      </c>
    </row>
    <row r="240" spans="1:7" s="27" customFormat="1" ht="23.25" customHeight="1">
      <c r="A240" s="379"/>
      <c r="B240" s="250"/>
      <c r="C240" s="103">
        <v>361</v>
      </c>
      <c r="D240" s="36" t="s">
        <v>779</v>
      </c>
      <c r="E240" s="264">
        <v>60</v>
      </c>
      <c r="F240" s="264"/>
      <c r="G240" s="160">
        <f t="shared" si="19"/>
        <v>60</v>
      </c>
    </row>
    <row r="241" spans="1:7" s="27" customFormat="1" ht="23.25" customHeight="1">
      <c r="A241" s="379"/>
      <c r="B241" s="423"/>
      <c r="C241" s="252">
        <v>391</v>
      </c>
      <c r="D241" s="36" t="s">
        <v>659</v>
      </c>
      <c r="E241" s="404"/>
      <c r="F241" s="404">
        <v>1516</v>
      </c>
      <c r="G241" s="160">
        <f t="shared" si="19"/>
        <v>1516</v>
      </c>
    </row>
    <row r="242" spans="1:7" s="27" customFormat="1" ht="23.25" customHeight="1">
      <c r="A242" s="379"/>
      <c r="B242" s="423"/>
      <c r="C242" s="252">
        <v>401</v>
      </c>
      <c r="D242" s="36" t="s">
        <v>464</v>
      </c>
      <c r="E242" s="404"/>
      <c r="F242" s="404">
        <v>20</v>
      </c>
      <c r="G242" s="160">
        <f t="shared" si="19"/>
        <v>20</v>
      </c>
    </row>
    <row r="243" spans="1:7" s="27" customFormat="1" ht="23.25" customHeight="1">
      <c r="A243" s="379"/>
      <c r="B243" s="423"/>
      <c r="C243" s="252">
        <v>411</v>
      </c>
      <c r="D243" s="36" t="s">
        <v>75</v>
      </c>
      <c r="E243" s="404"/>
      <c r="F243" s="404">
        <v>288</v>
      </c>
      <c r="G243" s="160">
        <f t="shared" ref="G243:G253" si="20">SUM(E243:F243)</f>
        <v>288</v>
      </c>
    </row>
    <row r="244" spans="1:7" s="27" customFormat="1" ht="23.25" customHeight="1">
      <c r="A244" s="379"/>
      <c r="B244" s="250"/>
      <c r="C244" s="103">
        <v>421</v>
      </c>
      <c r="D244" s="36" t="s">
        <v>772</v>
      </c>
      <c r="E244" s="264"/>
      <c r="F244" s="264">
        <v>72</v>
      </c>
      <c r="G244" s="160">
        <f t="shared" si="20"/>
        <v>72</v>
      </c>
    </row>
    <row r="245" spans="1:7" s="27" customFormat="1" ht="23.25" customHeight="1">
      <c r="A245" s="379"/>
      <c r="B245" s="423"/>
      <c r="C245" s="252">
        <v>501</v>
      </c>
      <c r="D245" s="36" t="s">
        <v>199</v>
      </c>
      <c r="E245" s="404"/>
      <c r="F245" s="404">
        <v>20</v>
      </c>
      <c r="G245" s="160">
        <f t="shared" si="20"/>
        <v>20</v>
      </c>
    </row>
    <row r="246" spans="1:7" s="27" customFormat="1" ht="23.25" customHeight="1">
      <c r="A246" s="379"/>
      <c r="B246" s="105"/>
      <c r="C246" s="104">
        <v>521</v>
      </c>
      <c r="D246" s="38" t="s">
        <v>314</v>
      </c>
      <c r="E246" s="106"/>
      <c r="F246" s="106">
        <v>40</v>
      </c>
      <c r="G246" s="161">
        <f t="shared" si="20"/>
        <v>40</v>
      </c>
    </row>
    <row r="247" spans="1:7" s="27" customFormat="1" ht="23.25" customHeight="1">
      <c r="A247" s="379"/>
      <c r="B247" s="284" t="s">
        <v>780</v>
      </c>
      <c r="C247" s="278">
        <v>111</v>
      </c>
      <c r="D247" s="353" t="s">
        <v>387</v>
      </c>
      <c r="E247" s="279"/>
      <c r="F247" s="279">
        <v>70170</v>
      </c>
      <c r="G247" s="304">
        <f t="shared" si="20"/>
        <v>70170</v>
      </c>
    </row>
    <row r="248" spans="1:7" s="27" customFormat="1" ht="23.25" customHeight="1">
      <c r="A248" s="379"/>
      <c r="B248" s="284" t="s">
        <v>634</v>
      </c>
      <c r="C248" s="278">
        <v>481</v>
      </c>
      <c r="D248" s="353" t="s">
        <v>613</v>
      </c>
      <c r="E248" s="279">
        <v>15046</v>
      </c>
      <c r="F248" s="279"/>
      <c r="G248" s="304">
        <f t="shared" si="20"/>
        <v>15046</v>
      </c>
    </row>
    <row r="249" spans="1:7" s="27" customFormat="1" ht="23.25" customHeight="1">
      <c r="A249" s="379"/>
      <c r="B249" s="250" t="s">
        <v>781</v>
      </c>
      <c r="C249" s="104">
        <v>481</v>
      </c>
      <c r="D249" s="36" t="s">
        <v>766</v>
      </c>
      <c r="E249" s="264">
        <v>4910</v>
      </c>
      <c r="F249" s="264"/>
      <c r="G249" s="304">
        <f t="shared" si="20"/>
        <v>4910</v>
      </c>
    </row>
    <row r="250" spans="1:7" s="27" customFormat="1" ht="23.25" customHeight="1">
      <c r="A250" s="379"/>
      <c r="B250" s="284" t="s">
        <v>635</v>
      </c>
      <c r="C250" s="278">
        <v>481</v>
      </c>
      <c r="D250" s="353" t="s">
        <v>181</v>
      </c>
      <c r="E250" s="279">
        <v>4852</v>
      </c>
      <c r="F250" s="279"/>
      <c r="G250" s="304">
        <f t="shared" si="20"/>
        <v>4852</v>
      </c>
    </row>
    <row r="251" spans="1:7" s="27" customFormat="1" ht="23.25" customHeight="1">
      <c r="A251" s="379"/>
      <c r="B251" s="258" t="s">
        <v>782</v>
      </c>
      <c r="C251" s="261">
        <v>111</v>
      </c>
      <c r="D251" s="36" t="s">
        <v>783</v>
      </c>
      <c r="E251" s="264"/>
      <c r="F251" s="264">
        <v>21260</v>
      </c>
      <c r="G251" s="160">
        <f t="shared" si="20"/>
        <v>21260</v>
      </c>
    </row>
    <row r="252" spans="1:7" s="27" customFormat="1" ht="23.25" customHeight="1">
      <c r="A252" s="379"/>
      <c r="B252" s="250"/>
      <c r="C252" s="103">
        <v>211</v>
      </c>
      <c r="D252" s="36" t="s">
        <v>186</v>
      </c>
      <c r="E252" s="264"/>
      <c r="F252" s="264">
        <v>3480</v>
      </c>
      <c r="G252" s="160">
        <f t="shared" si="20"/>
        <v>3480</v>
      </c>
    </row>
    <row r="253" spans="1:7" s="27" customFormat="1" ht="23.25" customHeight="1">
      <c r="A253" s="379"/>
      <c r="B253" s="285"/>
      <c r="C253" s="338">
        <v>481</v>
      </c>
      <c r="D253" s="36" t="s">
        <v>766</v>
      </c>
      <c r="E253" s="264">
        <v>4920</v>
      </c>
      <c r="F253" s="264"/>
      <c r="G253" s="160">
        <f t="shared" si="20"/>
        <v>4920</v>
      </c>
    </row>
    <row r="254" spans="1:7" s="27" customFormat="1" ht="23.25" customHeight="1">
      <c r="A254" s="388"/>
      <c r="B254" s="603" t="s">
        <v>110</v>
      </c>
      <c r="C254" s="604"/>
      <c r="D254" s="383"/>
      <c r="E254" s="384">
        <f>SUM(E226:E253)</f>
        <v>30142</v>
      </c>
      <c r="F254" s="384">
        <f>SUM(F226:F253)</f>
        <v>109813</v>
      </c>
      <c r="G254" s="389">
        <f>SUM(G226:G253)</f>
        <v>139955</v>
      </c>
    </row>
    <row r="255" spans="1:7" s="27" customFormat="1" ht="23.25" customHeight="1">
      <c r="A255" s="379" t="s">
        <v>402</v>
      </c>
      <c r="B255" s="390" t="s">
        <v>318</v>
      </c>
      <c r="C255" s="107">
        <v>211</v>
      </c>
      <c r="D255" s="523" t="s">
        <v>186</v>
      </c>
      <c r="E255" s="109">
        <v>36</v>
      </c>
      <c r="F255" s="109"/>
      <c r="G255" s="162">
        <f t="shared" ref="G255:G258" si="21">SUM(E255:F255)</f>
        <v>36</v>
      </c>
    </row>
    <row r="256" spans="1:7" s="27" customFormat="1" ht="23.25" customHeight="1">
      <c r="A256" s="379"/>
      <c r="B256" s="293"/>
      <c r="C256" s="104">
        <v>421</v>
      </c>
      <c r="D256" s="283" t="s">
        <v>772</v>
      </c>
      <c r="E256" s="294"/>
      <c r="F256" s="294">
        <v>18</v>
      </c>
      <c r="G256" s="351">
        <f t="shared" si="21"/>
        <v>18</v>
      </c>
    </row>
    <row r="257" spans="1:7" s="27" customFormat="1" ht="23.25" customHeight="1">
      <c r="A257" s="379"/>
      <c r="B257" s="284" t="s">
        <v>226</v>
      </c>
      <c r="C257" s="278">
        <v>391</v>
      </c>
      <c r="D257" s="353" t="s">
        <v>73</v>
      </c>
      <c r="E257" s="279"/>
      <c r="F257" s="279">
        <v>54</v>
      </c>
      <c r="G257" s="304">
        <f t="shared" si="21"/>
        <v>54</v>
      </c>
    </row>
    <row r="258" spans="1:7" s="27" customFormat="1" ht="23.25" customHeight="1">
      <c r="A258" s="379"/>
      <c r="B258" s="250" t="s">
        <v>177</v>
      </c>
      <c r="C258" s="103">
        <v>371</v>
      </c>
      <c r="D258" s="36" t="s">
        <v>183</v>
      </c>
      <c r="E258" s="264"/>
      <c r="F258" s="264">
        <v>234</v>
      </c>
      <c r="G258" s="160">
        <f t="shared" si="21"/>
        <v>234</v>
      </c>
    </row>
    <row r="259" spans="1:7" s="27" customFormat="1" ht="23.25" customHeight="1">
      <c r="A259" s="379"/>
      <c r="B259" s="105"/>
      <c r="C259" s="104">
        <v>471</v>
      </c>
      <c r="D259" s="38" t="s">
        <v>636</v>
      </c>
      <c r="E259" s="106"/>
      <c r="F259" s="106">
        <v>526</v>
      </c>
      <c r="G259" s="161">
        <f t="shared" ref="G259" si="22">SUM(E259:F259)</f>
        <v>526</v>
      </c>
    </row>
    <row r="260" spans="1:7" s="27" customFormat="1" ht="23.25" customHeight="1">
      <c r="A260" s="388"/>
      <c r="B260" s="603" t="s">
        <v>110</v>
      </c>
      <c r="C260" s="604"/>
      <c r="D260" s="383"/>
      <c r="E260" s="384">
        <f>SUM(E255:E259)</f>
        <v>36</v>
      </c>
      <c r="F260" s="384">
        <f>SUM(F255:F259)</f>
        <v>832</v>
      </c>
      <c r="G260" s="389">
        <f>SUM(G255:G259)</f>
        <v>868</v>
      </c>
    </row>
    <row r="261" spans="1:7" s="27" customFormat="1" ht="23.25" customHeight="1">
      <c r="A261" s="379" t="s">
        <v>366</v>
      </c>
      <c r="B261" s="423" t="s">
        <v>396</v>
      </c>
      <c r="C261" s="429">
        <v>421</v>
      </c>
      <c r="D261" s="36" t="s">
        <v>208</v>
      </c>
      <c r="E261" s="404"/>
      <c r="F261" s="404">
        <v>18</v>
      </c>
      <c r="G261" s="160">
        <f>SUM(E261:F261)</f>
        <v>18</v>
      </c>
    </row>
    <row r="262" spans="1:7" s="27" customFormat="1" ht="23.25" customHeight="1">
      <c r="A262" s="430"/>
      <c r="B262" s="603" t="s">
        <v>110</v>
      </c>
      <c r="C262" s="604"/>
      <c r="D262" s="383"/>
      <c r="E262" s="384">
        <f>SUM(E261:E261)</f>
        <v>0</v>
      </c>
      <c r="F262" s="384">
        <f>SUM(F261:F261)</f>
        <v>18</v>
      </c>
      <c r="G262" s="389">
        <f>SUM(G261:G261)</f>
        <v>18</v>
      </c>
    </row>
    <row r="263" spans="1:7" s="27" customFormat="1" ht="23.25" customHeight="1">
      <c r="A263" s="379" t="s">
        <v>207</v>
      </c>
      <c r="B263" s="431" t="s">
        <v>784</v>
      </c>
      <c r="C263" s="432">
        <v>255</v>
      </c>
      <c r="D263" s="433" t="s">
        <v>200</v>
      </c>
      <c r="E263" s="434">
        <v>200</v>
      </c>
      <c r="F263" s="434"/>
      <c r="G263" s="435">
        <f>SUM(E263:F263)</f>
        <v>200</v>
      </c>
    </row>
    <row r="264" spans="1:7" s="27" customFormat="1" ht="23.25" customHeight="1">
      <c r="A264" s="379"/>
      <c r="B264" s="250" t="s">
        <v>785</v>
      </c>
      <c r="C264" s="261">
        <v>255</v>
      </c>
      <c r="D264" s="36" t="s">
        <v>786</v>
      </c>
      <c r="E264" s="264">
        <v>20</v>
      </c>
      <c r="F264" s="264"/>
      <c r="G264" s="160">
        <f>SUM(E264:F264)</f>
        <v>20</v>
      </c>
    </row>
    <row r="265" spans="1:7" s="27" customFormat="1" ht="23.25" customHeight="1">
      <c r="A265" s="379"/>
      <c r="B265" s="436"/>
      <c r="C265" s="437">
        <v>451</v>
      </c>
      <c r="D265" s="438" t="s">
        <v>86</v>
      </c>
      <c r="E265" s="439">
        <v>140</v>
      </c>
      <c r="F265" s="439"/>
      <c r="G265" s="440">
        <f>SUM(E265:F265)</f>
        <v>140</v>
      </c>
    </row>
    <row r="266" spans="1:7" s="27" customFormat="1" ht="23.25" customHeight="1">
      <c r="A266" s="388"/>
      <c r="B266" s="603" t="s">
        <v>110</v>
      </c>
      <c r="C266" s="604"/>
      <c r="D266" s="383"/>
      <c r="E266" s="439">
        <f>SUM(E263:E265)</f>
        <v>360</v>
      </c>
      <c r="F266" s="439">
        <f>SUM(F263:F265)</f>
        <v>0</v>
      </c>
      <c r="G266" s="440">
        <f>SUM(G263:G265)</f>
        <v>360</v>
      </c>
    </row>
    <row r="267" spans="1:7" s="27" customFormat="1" ht="23.25" customHeight="1">
      <c r="A267" s="379" t="s">
        <v>787</v>
      </c>
      <c r="B267" s="47" t="s">
        <v>788</v>
      </c>
      <c r="C267" s="45">
        <v>421</v>
      </c>
      <c r="D267" s="343" t="s">
        <v>772</v>
      </c>
      <c r="E267" s="46"/>
      <c r="F267" s="46">
        <v>80</v>
      </c>
      <c r="G267" s="441">
        <f t="shared" ref="G267" si="23">SUM(E267:F267)</f>
        <v>80</v>
      </c>
    </row>
    <row r="268" spans="1:7" s="27" customFormat="1" ht="23.25" customHeight="1">
      <c r="A268" s="442"/>
      <c r="B268" s="603" t="s">
        <v>110</v>
      </c>
      <c r="C268" s="604"/>
      <c r="D268" s="383"/>
      <c r="E268" s="384">
        <f>SUM(E267:E267)</f>
        <v>0</v>
      </c>
      <c r="F268" s="384">
        <f>SUM(F267:F267)</f>
        <v>80</v>
      </c>
      <c r="G268" s="385">
        <f>SUM(G267:G267)</f>
        <v>80</v>
      </c>
    </row>
    <row r="269" spans="1:7" s="27" customFormat="1" ht="23.25" customHeight="1">
      <c r="A269" s="379" t="s">
        <v>3</v>
      </c>
      <c r="B269" s="47" t="s">
        <v>789</v>
      </c>
      <c r="C269" s="45">
        <v>131</v>
      </c>
      <c r="D269" s="343" t="s">
        <v>219</v>
      </c>
      <c r="E269" s="46"/>
      <c r="F269" s="46">
        <v>1206723</v>
      </c>
      <c r="G269" s="441">
        <f t="shared" ref="G269:G270" si="24">SUM(E269:F269)</f>
        <v>1206723</v>
      </c>
    </row>
    <row r="270" spans="1:7" s="27" customFormat="1" ht="23.25" customHeight="1">
      <c r="A270" s="379"/>
      <c r="B270" s="113" t="s">
        <v>666</v>
      </c>
      <c r="C270" s="111">
        <v>201</v>
      </c>
      <c r="D270" s="443" t="s">
        <v>790</v>
      </c>
      <c r="E270" s="114"/>
      <c r="F270" s="114">
        <v>12000</v>
      </c>
      <c r="G270" s="444">
        <f t="shared" si="24"/>
        <v>12000</v>
      </c>
    </row>
    <row r="271" spans="1:7" s="27" customFormat="1" ht="23.25" customHeight="1">
      <c r="A271" s="442"/>
      <c r="B271" s="603" t="s">
        <v>110</v>
      </c>
      <c r="C271" s="604"/>
      <c r="D271" s="383"/>
      <c r="E271" s="384">
        <f>SUM(E269:E270)</f>
        <v>0</v>
      </c>
      <c r="F271" s="384">
        <f>SUM(F269:F270)</f>
        <v>1218723</v>
      </c>
      <c r="G271" s="385">
        <f>SUM(G269:G270)</f>
        <v>1218723</v>
      </c>
    </row>
    <row r="272" spans="1:7" s="27" customFormat="1" ht="23.25" customHeight="1">
      <c r="A272" s="379" t="s">
        <v>516</v>
      </c>
      <c r="B272" s="445" t="s">
        <v>637</v>
      </c>
      <c r="C272" s="446">
        <v>51</v>
      </c>
      <c r="D272" s="36" t="s">
        <v>355</v>
      </c>
      <c r="E272" s="404"/>
      <c r="F272" s="404">
        <v>18</v>
      </c>
      <c r="G272" s="160">
        <f>SUM(E272:F272)</f>
        <v>18</v>
      </c>
    </row>
    <row r="273" spans="1:7" s="27" customFormat="1" ht="23.25" customHeight="1">
      <c r="A273" s="447"/>
      <c r="B273" s="609" t="s">
        <v>110</v>
      </c>
      <c r="C273" s="610"/>
      <c r="D273" s="383"/>
      <c r="E273" s="448">
        <f>SUM(E272:E272)</f>
        <v>0</v>
      </c>
      <c r="F273" s="448">
        <f>SUM(F272:F272)</f>
        <v>18</v>
      </c>
      <c r="G273" s="449">
        <f>SUM(G272:G272)</f>
        <v>18</v>
      </c>
    </row>
    <row r="274" spans="1:7" s="27" customFormat="1" ht="23.25" customHeight="1">
      <c r="A274" s="379" t="s">
        <v>182</v>
      </c>
      <c r="B274" s="450" t="s">
        <v>233</v>
      </c>
      <c r="C274" s="451">
        <v>501</v>
      </c>
      <c r="D274" s="452" t="s">
        <v>255</v>
      </c>
      <c r="E274" s="453"/>
      <c r="F274" s="453">
        <v>504</v>
      </c>
      <c r="G274" s="454">
        <f>SUM(E274:F274)</f>
        <v>504</v>
      </c>
    </row>
    <row r="275" spans="1:7" s="27" customFormat="1" ht="23.25" customHeight="1">
      <c r="A275" s="442"/>
      <c r="B275" s="603" t="s">
        <v>110</v>
      </c>
      <c r="C275" s="604"/>
      <c r="D275" s="383"/>
      <c r="E275" s="384">
        <f>SUM(E274:E274)</f>
        <v>0</v>
      </c>
      <c r="F275" s="384">
        <f>SUM(F274:F274)</f>
        <v>504</v>
      </c>
      <c r="G275" s="389">
        <f>SUM(G274:G274)</f>
        <v>504</v>
      </c>
    </row>
    <row r="276" spans="1:7" s="27" customFormat="1" ht="23.25" customHeight="1">
      <c r="A276" s="379" t="s">
        <v>218</v>
      </c>
      <c r="B276" s="450" t="s">
        <v>471</v>
      </c>
      <c r="C276" s="451">
        <v>261</v>
      </c>
      <c r="D276" s="452" t="s">
        <v>430</v>
      </c>
      <c r="E276" s="453"/>
      <c r="F276" s="453">
        <v>40</v>
      </c>
      <c r="G276" s="454">
        <f>SUM(E276:F276)</f>
        <v>40</v>
      </c>
    </row>
    <row r="277" spans="1:7" s="27" customFormat="1" ht="23.25" customHeight="1">
      <c r="A277" s="379"/>
      <c r="B277" s="284" t="s">
        <v>791</v>
      </c>
      <c r="C277" s="472">
        <v>261</v>
      </c>
      <c r="D277" s="353" t="s">
        <v>430</v>
      </c>
      <c r="E277" s="279"/>
      <c r="F277" s="279">
        <v>18</v>
      </c>
      <c r="G277" s="304">
        <f>SUM(E277:F277)</f>
        <v>18</v>
      </c>
    </row>
    <row r="278" spans="1:7" s="27" customFormat="1" ht="23.25" customHeight="1">
      <c r="A278" s="379"/>
      <c r="B278" s="285" t="s">
        <v>782</v>
      </c>
      <c r="C278" s="27">
        <v>261</v>
      </c>
      <c r="D278" s="524" t="s">
        <v>778</v>
      </c>
      <c r="E278" s="264"/>
      <c r="F278" s="264">
        <v>40</v>
      </c>
      <c r="G278" s="160">
        <f>SUM(E278:F278)</f>
        <v>40</v>
      </c>
    </row>
    <row r="279" spans="1:7" s="27" customFormat="1" ht="23.25" customHeight="1">
      <c r="A279" s="455"/>
      <c r="B279" s="603" t="s">
        <v>110</v>
      </c>
      <c r="C279" s="604"/>
      <c r="D279" s="383"/>
      <c r="E279" s="384">
        <f>SUM(E276:E276)</f>
        <v>0</v>
      </c>
      <c r="F279" s="384">
        <f>SUM(F276:F278)</f>
        <v>98</v>
      </c>
      <c r="G279" s="389">
        <f>SUM(G276:G278)</f>
        <v>98</v>
      </c>
    </row>
    <row r="280" spans="1:7" s="27" customFormat="1" ht="23.25" customHeight="1">
      <c r="A280" s="379" t="s">
        <v>425</v>
      </c>
      <c r="B280" s="423" t="s">
        <v>424</v>
      </c>
      <c r="C280" s="252">
        <v>501</v>
      </c>
      <c r="D280" s="36" t="s">
        <v>199</v>
      </c>
      <c r="E280" s="404"/>
      <c r="F280" s="404">
        <v>428</v>
      </c>
      <c r="G280" s="160">
        <f>SUM(E280:F280)</f>
        <v>428</v>
      </c>
    </row>
    <row r="281" spans="1:7" s="27" customFormat="1" ht="23.25" customHeight="1">
      <c r="A281" s="455"/>
      <c r="B281" s="603" t="s">
        <v>110</v>
      </c>
      <c r="C281" s="604"/>
      <c r="D281" s="383"/>
      <c r="E281" s="384">
        <f>SUM(E280:E280)</f>
        <v>0</v>
      </c>
      <c r="F281" s="384">
        <f>SUM(F280:F280)</f>
        <v>428</v>
      </c>
      <c r="G281" s="389">
        <f>SUM(G280:G280)</f>
        <v>428</v>
      </c>
    </row>
    <row r="282" spans="1:7" s="27" customFormat="1" ht="23.25" customHeight="1">
      <c r="A282" s="379" t="s">
        <v>210</v>
      </c>
      <c r="B282" s="250" t="s">
        <v>211</v>
      </c>
      <c r="C282" s="103">
        <v>231</v>
      </c>
      <c r="D282" s="36" t="s">
        <v>186</v>
      </c>
      <c r="E282" s="264"/>
      <c r="F282" s="264">
        <v>130</v>
      </c>
      <c r="G282" s="160">
        <f>SUM(E282:F282)</f>
        <v>130</v>
      </c>
    </row>
    <row r="283" spans="1:7" s="27" customFormat="1" ht="23.25" customHeight="1">
      <c r="A283" s="379"/>
      <c r="B283" s="293"/>
      <c r="C283" s="104">
        <v>501</v>
      </c>
      <c r="D283" s="335" t="s">
        <v>199</v>
      </c>
      <c r="E283" s="294"/>
      <c r="F283" s="294">
        <v>20</v>
      </c>
      <c r="G283" s="295">
        <f>SUM(E283:F283)</f>
        <v>20</v>
      </c>
    </row>
    <row r="284" spans="1:7" s="27" customFormat="1" ht="23.25" customHeight="1">
      <c r="A284" s="379"/>
      <c r="B284" s="250" t="s">
        <v>792</v>
      </c>
      <c r="C284" s="103">
        <v>501</v>
      </c>
      <c r="D284" s="36" t="s">
        <v>199</v>
      </c>
      <c r="E284" s="264"/>
      <c r="F284" s="264">
        <v>144</v>
      </c>
      <c r="G284" s="160">
        <f>SUM(E284:F284)</f>
        <v>144</v>
      </c>
    </row>
    <row r="285" spans="1:7" s="27" customFormat="1" ht="23.25" customHeight="1">
      <c r="A285" s="455"/>
      <c r="B285" s="603" t="s">
        <v>110</v>
      </c>
      <c r="C285" s="604"/>
      <c r="D285" s="383"/>
      <c r="E285" s="384">
        <f>SUM(E282:E284)</f>
        <v>0</v>
      </c>
      <c r="F285" s="384">
        <f>SUM(F282:F284)</f>
        <v>294</v>
      </c>
      <c r="G285" s="456">
        <f>SUM(G282:G284)</f>
        <v>294</v>
      </c>
    </row>
    <row r="286" spans="1:7" s="27" customFormat="1" ht="23.25" customHeight="1">
      <c r="A286" s="379" t="s">
        <v>154</v>
      </c>
      <c r="B286" s="457" t="s">
        <v>159</v>
      </c>
      <c r="C286" s="458">
        <v>211</v>
      </c>
      <c r="D286" s="459" t="s">
        <v>42</v>
      </c>
      <c r="E286" s="460"/>
      <c r="F286" s="460">
        <v>20</v>
      </c>
      <c r="G286" s="461">
        <f>SUM(E286:F286)</f>
        <v>20</v>
      </c>
    </row>
    <row r="287" spans="1:7" s="27" customFormat="1" ht="23.25" customHeight="1">
      <c r="A287" s="379"/>
      <c r="B287" s="285"/>
      <c r="C287" s="338">
        <v>371</v>
      </c>
      <c r="D287" s="36" t="s">
        <v>183</v>
      </c>
      <c r="E287" s="264"/>
      <c r="F287" s="264">
        <v>160</v>
      </c>
      <c r="G287" s="160">
        <f>SUM(E287:F287)</f>
        <v>160</v>
      </c>
    </row>
    <row r="288" spans="1:7" s="27" customFormat="1" ht="23.25" customHeight="1">
      <c r="A288" s="455"/>
      <c r="B288" s="603" t="s">
        <v>110</v>
      </c>
      <c r="C288" s="604"/>
      <c r="D288" s="383"/>
      <c r="E288" s="384">
        <f>SUM(E286:E287)</f>
        <v>0</v>
      </c>
      <c r="F288" s="384">
        <f>SUM(F286:F287)</f>
        <v>180</v>
      </c>
      <c r="G288" s="385">
        <f>SUM(G286:G287)</f>
        <v>180</v>
      </c>
    </row>
    <row r="289" spans="1:7" s="27" customFormat="1" ht="23.25" customHeight="1">
      <c r="A289" s="379" t="s">
        <v>379</v>
      </c>
      <c r="B289" s="462" t="s">
        <v>472</v>
      </c>
      <c r="C289" s="463">
        <v>371</v>
      </c>
      <c r="D289" s="339" t="s">
        <v>183</v>
      </c>
      <c r="E289" s="464"/>
      <c r="F289" s="464">
        <v>40</v>
      </c>
      <c r="G289" s="465">
        <f>SUM(E289:F289)</f>
        <v>40</v>
      </c>
    </row>
    <row r="290" spans="1:7" s="27" customFormat="1" ht="23.25" customHeight="1">
      <c r="A290" s="466"/>
      <c r="B290" s="603" t="s">
        <v>110</v>
      </c>
      <c r="C290" s="604"/>
      <c r="D290" s="383"/>
      <c r="E290" s="384">
        <f>SUM(E289:E289)</f>
        <v>0</v>
      </c>
      <c r="F290" s="384">
        <f>SUM(F289:F289)</f>
        <v>40</v>
      </c>
      <c r="G290" s="385">
        <f>SUM(G289:G289)</f>
        <v>40</v>
      </c>
    </row>
    <row r="291" spans="1:7" s="27" customFormat="1" ht="23.25" customHeight="1">
      <c r="A291" s="379" t="s">
        <v>162</v>
      </c>
      <c r="B291" s="467" t="s">
        <v>163</v>
      </c>
      <c r="C291" s="338">
        <v>261</v>
      </c>
      <c r="D291" s="339" t="s">
        <v>462</v>
      </c>
      <c r="E291" s="468"/>
      <c r="F291" s="468">
        <v>40</v>
      </c>
      <c r="G291" s="465">
        <f>SUM(E291:F291)</f>
        <v>40</v>
      </c>
    </row>
    <row r="292" spans="1:7" s="27" customFormat="1" ht="23.25" customHeight="1">
      <c r="A292" s="455"/>
      <c r="B292" s="605" t="s">
        <v>110</v>
      </c>
      <c r="C292" s="606"/>
      <c r="D292" s="469"/>
      <c r="E292" s="470">
        <f>SUM(E291:E291)</f>
        <v>0</v>
      </c>
      <c r="F292" s="470">
        <f>SUM(F291:F291)</f>
        <v>40</v>
      </c>
      <c r="G292" s="471">
        <f>SUM(G291:G291)</f>
        <v>40</v>
      </c>
    </row>
    <row r="293" spans="1:7" s="27" customFormat="1" ht="23.25" customHeight="1">
      <c r="A293" s="379" t="s">
        <v>1</v>
      </c>
      <c r="B293" s="391" t="s">
        <v>116</v>
      </c>
      <c r="C293" s="392">
        <v>92</v>
      </c>
      <c r="D293" s="167" t="s">
        <v>13</v>
      </c>
      <c r="E293" s="394"/>
      <c r="F293" s="394">
        <v>1600</v>
      </c>
      <c r="G293" s="260">
        <f t="shared" ref="G293:G295" si="25">SUM(E293:F293)</f>
        <v>1600</v>
      </c>
    </row>
    <row r="294" spans="1:7" s="27" customFormat="1" ht="23.25" customHeight="1">
      <c r="A294" s="379"/>
      <c r="B294" s="423"/>
      <c r="C294" s="252">
        <v>421</v>
      </c>
      <c r="D294" s="36" t="s">
        <v>772</v>
      </c>
      <c r="E294" s="404"/>
      <c r="F294" s="404">
        <v>18</v>
      </c>
      <c r="G294" s="160">
        <f>SUM(E294:F294)</f>
        <v>18</v>
      </c>
    </row>
    <row r="295" spans="1:7" s="27" customFormat="1" ht="23.25" customHeight="1">
      <c r="A295" s="379"/>
      <c r="B295" s="158"/>
      <c r="C295" s="103">
        <v>451</v>
      </c>
      <c r="D295" s="36" t="s">
        <v>228</v>
      </c>
      <c r="E295" s="159">
        <v>280</v>
      </c>
      <c r="F295" s="159"/>
      <c r="G295" s="160">
        <f t="shared" si="25"/>
        <v>280</v>
      </c>
    </row>
    <row r="296" spans="1:7" s="27" customFormat="1" ht="23.25" customHeight="1">
      <c r="A296" s="379"/>
      <c r="B296" s="284" t="s">
        <v>258</v>
      </c>
      <c r="C296" s="472">
        <v>92</v>
      </c>
      <c r="D296" s="353" t="s">
        <v>237</v>
      </c>
      <c r="E296" s="279"/>
      <c r="F296" s="279">
        <v>140</v>
      </c>
      <c r="G296" s="304">
        <f t="shared" ref="G296" si="26">SUM(E296:F296)</f>
        <v>140</v>
      </c>
    </row>
    <row r="297" spans="1:7" s="27" customFormat="1" ht="23.25" customHeight="1">
      <c r="A297" s="455"/>
      <c r="B297" s="601" t="s">
        <v>110</v>
      </c>
      <c r="C297" s="602"/>
      <c r="D297" s="473"/>
      <c r="E297" s="474">
        <f>SUM(E293:E296)</f>
        <v>280</v>
      </c>
      <c r="F297" s="474">
        <f>SUM(F293:F296)</f>
        <v>1758</v>
      </c>
      <c r="G297" s="456">
        <f>SUM(G293:G296)</f>
        <v>2038</v>
      </c>
    </row>
    <row r="298" spans="1:7" s="27" customFormat="1" ht="23.25" customHeight="1">
      <c r="A298" s="379" t="s">
        <v>234</v>
      </c>
      <c r="B298" s="423" t="s">
        <v>638</v>
      </c>
      <c r="C298" s="104">
        <v>451</v>
      </c>
      <c r="D298" s="38" t="s">
        <v>228</v>
      </c>
      <c r="E298" s="106">
        <v>60</v>
      </c>
      <c r="F298" s="106"/>
      <c r="G298" s="161">
        <f>SUM(E298:F298)</f>
        <v>60</v>
      </c>
    </row>
    <row r="299" spans="1:7" s="27" customFormat="1" ht="23.25" customHeight="1">
      <c r="A299" s="455"/>
      <c r="B299" s="601" t="s">
        <v>110</v>
      </c>
      <c r="C299" s="602"/>
      <c r="D299" s="473"/>
      <c r="E299" s="474">
        <f>SUM(E298:E298)</f>
        <v>60</v>
      </c>
      <c r="F299" s="474">
        <f>SUM(F298:F298)</f>
        <v>0</v>
      </c>
      <c r="G299" s="475">
        <f>SUM(G298:G298)</f>
        <v>60</v>
      </c>
    </row>
    <row r="300" spans="1:7" s="27" customFormat="1" ht="23.25" customHeight="1">
      <c r="A300" s="379" t="s">
        <v>7</v>
      </c>
      <c r="B300" s="424" t="s">
        <v>667</v>
      </c>
      <c r="C300" s="425">
        <v>23</v>
      </c>
      <c r="D300" s="426" t="s">
        <v>222</v>
      </c>
      <c r="E300" s="427"/>
      <c r="F300" s="427">
        <v>220</v>
      </c>
      <c r="G300" s="428">
        <f t="shared" ref="G300:G308" si="27">SUM(E300:F300)</f>
        <v>220</v>
      </c>
    </row>
    <row r="301" spans="1:7" s="27" customFormat="1" ht="23.25" customHeight="1">
      <c r="A301" s="379"/>
      <c r="B301" s="158" t="s">
        <v>319</v>
      </c>
      <c r="C301" s="103">
        <v>23</v>
      </c>
      <c r="D301" s="36" t="s">
        <v>222</v>
      </c>
      <c r="E301" s="159"/>
      <c r="F301" s="159">
        <v>220</v>
      </c>
      <c r="G301" s="160">
        <f t="shared" si="27"/>
        <v>220</v>
      </c>
    </row>
    <row r="302" spans="1:7" s="27" customFormat="1" ht="23.25" customHeight="1">
      <c r="A302" s="379"/>
      <c r="B302" s="284" t="s">
        <v>165</v>
      </c>
      <c r="C302" s="278">
        <v>23</v>
      </c>
      <c r="D302" s="353" t="s">
        <v>20</v>
      </c>
      <c r="E302" s="279"/>
      <c r="F302" s="279">
        <v>3580</v>
      </c>
      <c r="G302" s="346">
        <f t="shared" si="27"/>
        <v>3580</v>
      </c>
    </row>
    <row r="303" spans="1:7" s="27" customFormat="1" ht="23.25" customHeight="1">
      <c r="A303" s="379"/>
      <c r="B303" s="258" t="s">
        <v>572</v>
      </c>
      <c r="C303" s="261">
        <v>23</v>
      </c>
      <c r="D303" s="262" t="s">
        <v>222</v>
      </c>
      <c r="E303" s="259"/>
      <c r="F303" s="259">
        <v>500</v>
      </c>
      <c r="G303" s="352">
        <f t="shared" si="27"/>
        <v>500</v>
      </c>
    </row>
    <row r="304" spans="1:7" s="27" customFormat="1" ht="23.25" customHeight="1">
      <c r="A304" s="379"/>
      <c r="B304" s="250"/>
      <c r="C304" s="103">
        <v>211</v>
      </c>
      <c r="D304" s="36" t="s">
        <v>186</v>
      </c>
      <c r="E304" s="264"/>
      <c r="F304" s="264">
        <v>378</v>
      </c>
      <c r="G304" s="160">
        <f t="shared" si="27"/>
        <v>378</v>
      </c>
    </row>
    <row r="305" spans="1:7" s="27" customFormat="1" ht="23.25" customHeight="1">
      <c r="A305" s="379"/>
      <c r="B305" s="390" t="s">
        <v>389</v>
      </c>
      <c r="C305" s="107">
        <v>51</v>
      </c>
      <c r="D305" s="167" t="s">
        <v>474</v>
      </c>
      <c r="E305" s="109"/>
      <c r="F305" s="109">
        <v>36</v>
      </c>
      <c r="G305" s="352">
        <f t="shared" si="27"/>
        <v>36</v>
      </c>
    </row>
    <row r="306" spans="1:7" s="27" customFormat="1" ht="23.25" customHeight="1">
      <c r="A306" s="379"/>
      <c r="B306" s="250"/>
      <c r="C306" s="103">
        <v>131</v>
      </c>
      <c r="D306" s="36" t="s">
        <v>219</v>
      </c>
      <c r="E306" s="264"/>
      <c r="F306" s="264">
        <v>100</v>
      </c>
      <c r="G306" s="396">
        <f t="shared" si="27"/>
        <v>100</v>
      </c>
    </row>
    <row r="307" spans="1:7" s="27" customFormat="1" ht="23.25" customHeight="1">
      <c r="A307" s="379"/>
      <c r="B307" s="250"/>
      <c r="C307" s="103">
        <v>371</v>
      </c>
      <c r="D307" s="36" t="s">
        <v>183</v>
      </c>
      <c r="E307" s="264"/>
      <c r="F307" s="264">
        <v>20</v>
      </c>
      <c r="G307" s="396">
        <f t="shared" si="27"/>
        <v>20</v>
      </c>
    </row>
    <row r="308" spans="1:7" s="27" customFormat="1" ht="23.25" customHeight="1">
      <c r="A308" s="379"/>
      <c r="B308" s="105"/>
      <c r="C308" s="104">
        <v>411</v>
      </c>
      <c r="D308" s="38" t="s">
        <v>227</v>
      </c>
      <c r="E308" s="106"/>
      <c r="F308" s="106">
        <v>108</v>
      </c>
      <c r="G308" s="476">
        <f t="shared" si="27"/>
        <v>108</v>
      </c>
    </row>
    <row r="309" spans="1:7" s="27" customFormat="1" ht="23.25" customHeight="1">
      <c r="A309" s="477"/>
      <c r="B309" s="601" t="s">
        <v>110</v>
      </c>
      <c r="C309" s="602"/>
      <c r="D309" s="473"/>
      <c r="E309" s="474">
        <f>SUM(E300:E308)</f>
        <v>0</v>
      </c>
      <c r="F309" s="474">
        <f>SUM(F300:F308)</f>
        <v>5162</v>
      </c>
      <c r="G309" s="456">
        <f>SUM(G300:G308)</f>
        <v>5162</v>
      </c>
    </row>
    <row r="310" spans="1:7" s="27" customFormat="1" ht="23.25" customHeight="1">
      <c r="A310" s="379" t="s">
        <v>357</v>
      </c>
      <c r="B310" s="478" t="s">
        <v>410</v>
      </c>
      <c r="C310" s="479">
        <v>111</v>
      </c>
      <c r="D310" s="400" t="s">
        <v>387</v>
      </c>
      <c r="E310" s="401"/>
      <c r="F310" s="401">
        <v>22149</v>
      </c>
      <c r="G310" s="402">
        <f>SUM(E310:F310)</f>
        <v>22149</v>
      </c>
    </row>
    <row r="311" spans="1:7" s="27" customFormat="1" ht="23.25" customHeight="1">
      <c r="A311" s="379"/>
      <c r="B311" s="349" t="s">
        <v>328</v>
      </c>
      <c r="C311" s="480">
        <v>111</v>
      </c>
      <c r="D311" s="353" t="s">
        <v>387</v>
      </c>
      <c r="E311" s="279"/>
      <c r="F311" s="279">
        <v>61000</v>
      </c>
      <c r="G311" s="304">
        <f>SUM(E311:F311)</f>
        <v>61000</v>
      </c>
    </row>
    <row r="312" spans="1:7" s="27" customFormat="1" ht="23.25" customHeight="1">
      <c r="A312" s="379"/>
      <c r="B312" s="481" t="s">
        <v>411</v>
      </c>
      <c r="C312" s="482">
        <v>131</v>
      </c>
      <c r="D312" s="36" t="s">
        <v>219</v>
      </c>
      <c r="E312" s="264"/>
      <c r="F312" s="264">
        <v>228218</v>
      </c>
      <c r="G312" s="161">
        <f>SUM(E312:F312)</f>
        <v>228218</v>
      </c>
    </row>
    <row r="313" spans="1:7" s="27" customFormat="1" ht="23.25" customHeight="1">
      <c r="A313" s="477"/>
      <c r="B313" s="601" t="s">
        <v>110</v>
      </c>
      <c r="C313" s="602"/>
      <c r="D313" s="473"/>
      <c r="E313" s="474">
        <f>SUM(E310:E312)</f>
        <v>0</v>
      </c>
      <c r="F313" s="474">
        <f>SUM(F310:F312)</f>
        <v>311367</v>
      </c>
      <c r="G313" s="475">
        <f>SUM(G310:G312)</f>
        <v>311367</v>
      </c>
    </row>
    <row r="314" spans="1:7" s="27" customFormat="1" ht="23.25" customHeight="1">
      <c r="A314" s="379" t="s">
        <v>332</v>
      </c>
      <c r="B314" s="450" t="s">
        <v>395</v>
      </c>
      <c r="C314" s="451">
        <v>255</v>
      </c>
      <c r="D314" s="452" t="s">
        <v>367</v>
      </c>
      <c r="E314" s="453">
        <v>20</v>
      </c>
      <c r="F314" s="453"/>
      <c r="G314" s="454">
        <f>SUM(E314:F314)</f>
        <v>20</v>
      </c>
    </row>
    <row r="315" spans="1:7" s="27" customFormat="1" ht="23.25" customHeight="1">
      <c r="A315" s="477"/>
      <c r="B315" s="601" t="s">
        <v>110</v>
      </c>
      <c r="C315" s="602"/>
      <c r="D315" s="473"/>
      <c r="E315" s="474">
        <f>SUM(E314:E314)</f>
        <v>20</v>
      </c>
      <c r="F315" s="474">
        <f>SUM(F314:F314)</f>
        <v>0</v>
      </c>
      <c r="G315" s="475">
        <f>SUM(G314:G314)</f>
        <v>20</v>
      </c>
    </row>
    <row r="316" spans="1:7" s="27" customFormat="1" ht="23.25" customHeight="1">
      <c r="A316" s="379" t="s">
        <v>639</v>
      </c>
      <c r="B316" s="450" t="s">
        <v>640</v>
      </c>
      <c r="C316" s="451">
        <v>471</v>
      </c>
      <c r="D316" s="452" t="s">
        <v>641</v>
      </c>
      <c r="E316" s="453"/>
      <c r="F316" s="453">
        <v>160</v>
      </c>
      <c r="G316" s="454">
        <f>SUM(E316:F316)</f>
        <v>160</v>
      </c>
    </row>
    <row r="317" spans="1:7" s="27" customFormat="1" ht="23.25" customHeight="1">
      <c r="A317" s="477"/>
      <c r="B317" s="601" t="s">
        <v>110</v>
      </c>
      <c r="C317" s="602"/>
      <c r="D317" s="473"/>
      <c r="E317" s="474">
        <f>SUM(E316:E316)</f>
        <v>0</v>
      </c>
      <c r="F317" s="474">
        <f>SUM(F316:F316)</f>
        <v>160</v>
      </c>
      <c r="G317" s="475">
        <f>SUM(G316:G316)</f>
        <v>160</v>
      </c>
    </row>
    <row r="318" spans="1:7" s="27" customFormat="1" ht="23.25" customHeight="1">
      <c r="A318" s="379" t="s">
        <v>475</v>
      </c>
      <c r="B318" s="483" t="s">
        <v>793</v>
      </c>
      <c r="C318" s="484">
        <v>421</v>
      </c>
      <c r="D318" s="485" t="s">
        <v>772</v>
      </c>
      <c r="E318" s="264"/>
      <c r="F318" s="264">
        <v>100</v>
      </c>
      <c r="G318" s="160">
        <f>SUM(E318:F318)</f>
        <v>100</v>
      </c>
    </row>
    <row r="319" spans="1:7" s="27" customFormat="1" ht="23.25" customHeight="1">
      <c r="A319" s="477"/>
      <c r="B319" s="601" t="s">
        <v>110</v>
      </c>
      <c r="C319" s="602"/>
      <c r="D319" s="473"/>
      <c r="E319" s="474">
        <f>SUM(E318:E318)</f>
        <v>0</v>
      </c>
      <c r="F319" s="474">
        <f>SUM(F318:F318)</f>
        <v>100</v>
      </c>
      <c r="G319" s="475">
        <f>SUM(G318:G318)</f>
        <v>100</v>
      </c>
    </row>
    <row r="320" spans="1:7" s="27" customFormat="1" ht="23.25" customHeight="1">
      <c r="A320" s="486" t="s">
        <v>174</v>
      </c>
      <c r="B320" s="457" t="s">
        <v>642</v>
      </c>
      <c r="C320" s="487">
        <v>261</v>
      </c>
      <c r="D320" s="459" t="s">
        <v>184</v>
      </c>
      <c r="E320" s="460"/>
      <c r="F320" s="460">
        <v>20</v>
      </c>
      <c r="G320" s="461">
        <f>SUM(E320:F320)</f>
        <v>20</v>
      </c>
    </row>
    <row r="321" spans="1:8" s="27" customFormat="1" ht="23.25" customHeight="1">
      <c r="A321" s="379"/>
      <c r="B321" s="250"/>
      <c r="C321" s="104">
        <v>351</v>
      </c>
      <c r="D321" s="36" t="s">
        <v>794</v>
      </c>
      <c r="E321" s="264"/>
      <c r="F321" s="264">
        <v>36</v>
      </c>
      <c r="G321" s="160">
        <f>SUM(E321:F321)</f>
        <v>36</v>
      </c>
    </row>
    <row r="322" spans="1:8" s="27" customFormat="1" ht="23.25" customHeight="1">
      <c r="A322" s="379"/>
      <c r="B322" s="258" t="s">
        <v>643</v>
      </c>
      <c r="C322" s="488">
        <v>221</v>
      </c>
      <c r="D322" s="262" t="s">
        <v>230</v>
      </c>
      <c r="E322" s="259"/>
      <c r="F322" s="259">
        <v>432</v>
      </c>
      <c r="G322" s="260">
        <f>SUM(E322:F322)</f>
        <v>432</v>
      </c>
    </row>
    <row r="323" spans="1:8" s="27" customFormat="1" ht="23.25" customHeight="1">
      <c r="A323" s="379"/>
      <c r="B323" s="285"/>
      <c r="C323" s="338">
        <v>471</v>
      </c>
      <c r="D323" s="36" t="s">
        <v>617</v>
      </c>
      <c r="E323" s="328"/>
      <c r="F323" s="328">
        <v>20</v>
      </c>
      <c r="G323" s="160">
        <f>SUM(E323:F323)</f>
        <v>20</v>
      </c>
    </row>
    <row r="324" spans="1:8" s="27" customFormat="1" ht="23.25" customHeight="1">
      <c r="A324" s="489"/>
      <c r="B324" s="601" t="s">
        <v>110</v>
      </c>
      <c r="C324" s="602"/>
      <c r="D324" s="473"/>
      <c r="E324" s="117">
        <f>SUM(E320:E323)</f>
        <v>0</v>
      </c>
      <c r="F324" s="117">
        <f>SUM(F320:F323)</f>
        <v>508</v>
      </c>
      <c r="G324" s="170">
        <f>SUM(G320:G323)</f>
        <v>508</v>
      </c>
    </row>
    <row r="325" spans="1:8" s="27" customFormat="1" ht="23.25" customHeight="1" thickBot="1">
      <c r="A325" s="490" t="s">
        <v>406</v>
      </c>
      <c r="B325" s="491"/>
      <c r="C325" s="491"/>
      <c r="D325" s="492"/>
      <c r="E325" s="177">
        <f>E36+E45+E169+E178+E189+E196+E210+E217+E225+E254+E260+E262+E266+E268+E271+E273+E275+E279+E281+E285+E288+E290+E292+E297+E299+E309+E313+E315+E317+E319+E324</f>
        <v>96312</v>
      </c>
      <c r="F325" s="177">
        <f>F36+F45+F169+F178+F189+F196+F210+F217+F225+F254+F260+F262+F266+F268+F271+F273+F275+F279+F281+F285+F288+F290+F292+F297+F299+F309+F313+F315+F317+F319+F324</f>
        <v>1712081</v>
      </c>
      <c r="G325" s="178">
        <f>G36+G45+G169+G178+G189+G196+G210+G217+G225+G254+G260+G262+G266+G268+G271+G273+G275+G279+G281+G285+G288+G290+G292+G297+G299+G309+G313+G315+G317+G319+G324</f>
        <v>1808393</v>
      </c>
    </row>
    <row r="326" spans="1:8" s="27" customFormat="1" ht="21" customHeight="1"/>
    <row r="327" spans="1:8" s="27" customFormat="1" ht="21" customHeight="1"/>
    <row r="328" spans="1:8" s="27" customFormat="1" ht="21" customHeight="1">
      <c r="E328" s="40"/>
      <c r="F328" s="40"/>
      <c r="G328" s="40"/>
    </row>
    <row r="329" spans="1:8" s="27" customFormat="1" ht="21" customHeight="1">
      <c r="A329" s="8"/>
      <c r="B329" s="8"/>
      <c r="C329" s="8"/>
      <c r="D329" s="8"/>
      <c r="E329" s="493"/>
      <c r="F329" s="8"/>
      <c r="G329" s="8"/>
    </row>
    <row r="330" spans="1:8" s="27" customFormat="1" ht="21" customHeight="1">
      <c r="A330" s="8"/>
      <c r="B330" s="8"/>
      <c r="C330" s="8"/>
      <c r="D330" s="8"/>
      <c r="E330" s="493"/>
      <c r="F330" s="8"/>
      <c r="G330" s="8"/>
    </row>
    <row r="331" spans="1:8" s="27" customFormat="1" ht="21" customHeight="1">
      <c r="A331" s="8"/>
      <c r="B331" s="8"/>
      <c r="C331" s="8"/>
      <c r="D331" s="8"/>
      <c r="E331" s="8"/>
      <c r="F331" s="8"/>
      <c r="G331" s="8"/>
    </row>
    <row r="332" spans="1:8" s="27" customFormat="1" ht="21" customHeight="1">
      <c r="A332" s="8"/>
      <c r="B332" s="8"/>
      <c r="C332" s="8"/>
      <c r="D332" s="8"/>
      <c r="E332" s="8"/>
      <c r="F332" s="8"/>
      <c r="G332" s="8"/>
    </row>
    <row r="333" spans="1:8" s="27" customFormat="1" ht="21" customHeight="1">
      <c r="A333" s="8"/>
      <c r="B333" s="8"/>
      <c r="C333" s="8"/>
      <c r="D333" s="8"/>
      <c r="E333" s="8"/>
      <c r="F333" s="8"/>
      <c r="G333" s="8"/>
    </row>
    <row r="334" spans="1:8" s="27" customFormat="1" ht="21" customHeight="1">
      <c r="A334" s="8"/>
      <c r="B334" s="8"/>
      <c r="C334" s="8"/>
      <c r="D334" s="8"/>
      <c r="E334" s="8"/>
      <c r="F334" s="8"/>
      <c r="G334" s="8"/>
    </row>
    <row r="335" spans="1:8" s="27" customFormat="1" ht="21" customHeight="1">
      <c r="A335" s="8"/>
      <c r="B335" s="8"/>
      <c r="C335" s="8"/>
      <c r="D335" s="8"/>
      <c r="E335" s="8"/>
      <c r="F335" s="8"/>
      <c r="G335" s="8"/>
    </row>
    <row r="336" spans="1:8" s="27" customFormat="1" ht="21" customHeight="1">
      <c r="A336" s="8"/>
      <c r="B336" s="8"/>
      <c r="C336" s="8"/>
      <c r="D336" s="8"/>
      <c r="E336" s="8"/>
      <c r="F336" s="8"/>
      <c r="G336" s="8"/>
      <c r="H336" s="8"/>
    </row>
    <row r="337" spans="1:8" s="27" customFormat="1" ht="21" customHeight="1">
      <c r="A337" s="8"/>
      <c r="B337" s="8"/>
      <c r="C337" s="8"/>
      <c r="D337" s="8"/>
      <c r="E337" s="8"/>
      <c r="F337" s="8"/>
      <c r="G337" s="8"/>
      <c r="H337" s="8"/>
    </row>
    <row r="338" spans="1:8" s="27" customFormat="1" ht="21" customHeight="1">
      <c r="A338" s="8"/>
      <c r="B338" s="8"/>
      <c r="C338" s="8"/>
      <c r="D338" s="8"/>
      <c r="E338" s="8"/>
      <c r="F338" s="8"/>
      <c r="G338" s="8"/>
      <c r="H338" s="8"/>
    </row>
    <row r="339" spans="1:8" s="27" customFormat="1" ht="21" customHeight="1">
      <c r="A339" s="8"/>
      <c r="B339" s="8"/>
      <c r="C339" s="8"/>
      <c r="D339" s="8"/>
      <c r="E339" s="8"/>
      <c r="F339" s="8"/>
      <c r="G339" s="8"/>
      <c r="H339" s="8"/>
    </row>
    <row r="340" spans="1:8" s="27" customFormat="1" ht="21" customHeight="1">
      <c r="A340" s="8"/>
      <c r="B340" s="8"/>
      <c r="C340" s="8"/>
      <c r="D340" s="8"/>
      <c r="E340" s="8"/>
      <c r="F340" s="8"/>
      <c r="G340" s="8"/>
      <c r="H340" s="8"/>
    </row>
    <row r="341" spans="1:8" s="27" customFormat="1" ht="21" customHeight="1">
      <c r="A341" s="8"/>
      <c r="B341" s="8"/>
      <c r="C341" s="8"/>
      <c r="D341" s="8"/>
      <c r="E341" s="8"/>
      <c r="F341" s="8"/>
      <c r="G341" s="8"/>
      <c r="H341" s="8"/>
    </row>
    <row r="342" spans="1:8" s="27" customFormat="1" ht="21" customHeight="1">
      <c r="A342" s="8"/>
      <c r="B342" s="8"/>
      <c r="C342" s="8"/>
      <c r="D342" s="8"/>
      <c r="E342" s="8"/>
      <c r="F342" s="8"/>
      <c r="G342" s="8"/>
      <c r="H342" s="8"/>
    </row>
    <row r="343" spans="1:8" s="27" customFormat="1" ht="21" customHeight="1">
      <c r="A343" s="8"/>
      <c r="B343" s="8"/>
      <c r="C343" s="8"/>
      <c r="D343" s="8"/>
      <c r="E343" s="8"/>
      <c r="F343" s="8"/>
      <c r="G343" s="8"/>
      <c r="H343" s="8"/>
    </row>
    <row r="344" spans="1:8" s="27" customFormat="1" ht="21" customHeight="1">
      <c r="A344" s="8"/>
      <c r="B344" s="8"/>
      <c r="C344" s="8"/>
      <c r="D344" s="8"/>
      <c r="E344" s="8"/>
      <c r="F344" s="8"/>
      <c r="G344" s="8"/>
      <c r="H344" s="8"/>
    </row>
    <row r="345" spans="1:8" s="27" customFormat="1" ht="21" customHeight="1">
      <c r="A345" s="8"/>
      <c r="B345" s="8"/>
      <c r="C345" s="8"/>
      <c r="D345" s="8"/>
      <c r="E345" s="8"/>
      <c r="F345" s="8"/>
      <c r="G345" s="8"/>
      <c r="H345" s="8"/>
    </row>
    <row r="346" spans="1:8" s="27" customFormat="1" ht="21" customHeight="1">
      <c r="A346" s="8"/>
      <c r="B346" s="8"/>
      <c r="C346" s="8"/>
      <c r="D346" s="8"/>
      <c r="E346" s="8"/>
      <c r="F346" s="8"/>
      <c r="G346" s="8"/>
      <c r="H346" s="8"/>
    </row>
    <row r="347" spans="1:8" s="27" customFormat="1" ht="21" customHeight="1">
      <c r="A347" s="8"/>
      <c r="B347" s="8"/>
      <c r="C347" s="8"/>
      <c r="D347" s="8"/>
      <c r="E347" s="8"/>
      <c r="F347" s="8"/>
      <c r="G347" s="8"/>
      <c r="H347" s="8"/>
    </row>
    <row r="348" spans="1:8" s="27" customFormat="1" ht="21" customHeight="1">
      <c r="A348" s="8"/>
      <c r="B348" s="8"/>
      <c r="C348" s="8"/>
      <c r="D348" s="8"/>
      <c r="E348" s="8"/>
      <c r="F348" s="8"/>
      <c r="G348" s="8"/>
      <c r="H348" s="8"/>
    </row>
    <row r="349" spans="1:8" s="27" customFormat="1" ht="21" customHeight="1">
      <c r="A349" s="8"/>
      <c r="B349" s="8"/>
      <c r="C349" s="8"/>
      <c r="D349" s="8"/>
      <c r="E349" s="8"/>
      <c r="F349" s="8"/>
      <c r="G349" s="8"/>
      <c r="H349" s="8"/>
    </row>
    <row r="350" spans="1:8" s="27" customFormat="1" ht="21" customHeight="1">
      <c r="A350" s="8"/>
      <c r="B350" s="8"/>
      <c r="C350" s="8"/>
      <c r="D350" s="8"/>
      <c r="E350" s="8"/>
      <c r="F350" s="8"/>
      <c r="G350" s="8"/>
      <c r="H350" s="8"/>
    </row>
    <row r="351" spans="1:8" s="27" customFormat="1" ht="21" customHeight="1">
      <c r="A351" s="8"/>
      <c r="B351" s="8"/>
      <c r="C351" s="8"/>
      <c r="D351" s="8"/>
      <c r="E351" s="8"/>
      <c r="F351" s="8"/>
      <c r="G351" s="8"/>
      <c r="H351" s="8"/>
    </row>
    <row r="352" spans="1:8" s="27" customFormat="1" ht="21" customHeight="1">
      <c r="A352" s="8"/>
      <c r="B352" s="8"/>
      <c r="C352" s="8"/>
      <c r="D352" s="8"/>
      <c r="E352" s="8"/>
      <c r="F352" s="8"/>
      <c r="G352" s="8"/>
      <c r="H352" s="8"/>
    </row>
    <row r="353" spans="1:8" s="27" customFormat="1" ht="21" customHeight="1">
      <c r="A353" s="8"/>
      <c r="B353" s="8"/>
      <c r="C353" s="8"/>
      <c r="D353" s="8"/>
      <c r="E353" s="8"/>
      <c r="F353" s="8"/>
      <c r="G353" s="8"/>
      <c r="H353" s="8"/>
    </row>
    <row r="354" spans="1:8" s="27" customFormat="1" ht="21" customHeight="1">
      <c r="A354" s="8"/>
      <c r="B354" s="8"/>
      <c r="C354" s="8"/>
      <c r="D354" s="8"/>
      <c r="E354" s="8"/>
      <c r="F354" s="8"/>
      <c r="G354" s="8"/>
      <c r="H354" s="8"/>
    </row>
    <row r="355" spans="1:8" s="27" customFormat="1" ht="21" customHeight="1">
      <c r="A355" s="8"/>
      <c r="B355" s="8"/>
      <c r="C355" s="8"/>
      <c r="D355" s="8"/>
      <c r="E355" s="8"/>
      <c r="F355" s="8"/>
      <c r="G355" s="8"/>
      <c r="H355" s="8"/>
    </row>
    <row r="356" spans="1:8" s="27" customFormat="1" ht="21" customHeight="1">
      <c r="A356" s="8"/>
      <c r="B356" s="8"/>
      <c r="C356" s="8"/>
      <c r="D356" s="8"/>
      <c r="E356" s="8"/>
      <c r="F356" s="8"/>
      <c r="G356" s="8"/>
      <c r="H356" s="8"/>
    </row>
    <row r="357" spans="1:8" s="27" customFormat="1" ht="21" customHeight="1">
      <c r="A357" s="8"/>
      <c r="B357" s="8"/>
      <c r="C357" s="8"/>
      <c r="D357" s="8"/>
      <c r="E357" s="8"/>
      <c r="F357" s="8"/>
      <c r="G357" s="8"/>
      <c r="H357" s="8"/>
    </row>
    <row r="358" spans="1:8" s="27" customFormat="1" ht="21" customHeight="1">
      <c r="A358" s="8"/>
      <c r="B358" s="8"/>
      <c r="C358" s="8"/>
      <c r="D358" s="8"/>
      <c r="E358" s="8"/>
      <c r="F358" s="8"/>
      <c r="G358" s="8"/>
      <c r="H358" s="8"/>
    </row>
    <row r="359" spans="1:8" s="27" customFormat="1" ht="21" customHeight="1">
      <c r="A359" s="8"/>
      <c r="B359" s="8"/>
      <c r="C359" s="8"/>
      <c r="D359" s="8"/>
      <c r="E359" s="8"/>
      <c r="F359" s="8"/>
      <c r="G359" s="8"/>
      <c r="H359" s="8"/>
    </row>
    <row r="360" spans="1:8" s="27" customFormat="1" ht="21" customHeight="1">
      <c r="A360" s="8"/>
      <c r="B360" s="8"/>
      <c r="C360" s="8"/>
      <c r="D360" s="8"/>
      <c r="E360" s="8"/>
      <c r="F360" s="8"/>
      <c r="G360" s="8"/>
      <c r="H360" s="8"/>
    </row>
    <row r="361" spans="1:8" s="27" customFormat="1" ht="21" customHeight="1">
      <c r="A361" s="8"/>
      <c r="B361" s="8"/>
      <c r="C361" s="8"/>
      <c r="D361" s="8"/>
      <c r="E361" s="8"/>
      <c r="F361" s="8"/>
      <c r="G361" s="8"/>
      <c r="H361" s="8"/>
    </row>
    <row r="362" spans="1:8" s="27" customFormat="1" ht="21" customHeight="1">
      <c r="A362" s="8"/>
      <c r="B362" s="8"/>
      <c r="C362" s="8"/>
      <c r="D362" s="8"/>
      <c r="E362" s="8"/>
      <c r="F362" s="8"/>
      <c r="G362" s="8"/>
      <c r="H362" s="8"/>
    </row>
    <row r="363" spans="1:8" s="27" customFormat="1" ht="21" customHeight="1">
      <c r="A363" s="8"/>
      <c r="B363" s="8"/>
      <c r="C363" s="8"/>
      <c r="D363" s="8"/>
      <c r="E363" s="8"/>
      <c r="F363" s="8"/>
      <c r="G363" s="8"/>
      <c r="H363" s="8"/>
    </row>
    <row r="364" spans="1:8" s="27" customFormat="1" ht="21" customHeight="1">
      <c r="A364" s="8"/>
      <c r="B364" s="8"/>
      <c r="C364" s="8"/>
      <c r="D364" s="8"/>
      <c r="E364" s="8"/>
      <c r="F364" s="8"/>
      <c r="G364" s="8"/>
      <c r="H364" s="8"/>
    </row>
    <row r="365" spans="1:8" s="27" customFormat="1" ht="21" customHeight="1">
      <c r="A365" s="8"/>
      <c r="B365" s="8"/>
      <c r="C365" s="8"/>
      <c r="D365" s="8"/>
      <c r="E365" s="8"/>
      <c r="F365" s="8"/>
      <c r="G365" s="8"/>
      <c r="H365" s="8"/>
    </row>
    <row r="366" spans="1:8" s="27" customFormat="1" ht="21" customHeight="1">
      <c r="A366" s="8"/>
      <c r="B366" s="8"/>
      <c r="C366" s="8"/>
      <c r="D366" s="8"/>
      <c r="E366" s="8"/>
      <c r="F366" s="8"/>
      <c r="G366" s="8"/>
      <c r="H366" s="8"/>
    </row>
    <row r="367" spans="1:8" s="27" customFormat="1" ht="21" customHeight="1">
      <c r="A367" s="8"/>
      <c r="B367" s="8"/>
      <c r="C367" s="8"/>
      <c r="D367" s="8"/>
      <c r="E367" s="8"/>
      <c r="F367" s="8"/>
      <c r="G367" s="8"/>
      <c r="H367" s="8"/>
    </row>
    <row r="368" spans="1:8" s="27" customFormat="1" ht="21" customHeight="1">
      <c r="A368" s="8"/>
      <c r="B368" s="8"/>
      <c r="C368" s="8"/>
      <c r="D368" s="8"/>
      <c r="E368" s="8"/>
      <c r="F368" s="8"/>
      <c r="G368" s="8"/>
      <c r="H368" s="8"/>
    </row>
    <row r="369" spans="1:8" s="27" customFormat="1" ht="21" customHeight="1">
      <c r="A369" s="8"/>
      <c r="B369" s="8"/>
      <c r="C369" s="8"/>
      <c r="D369" s="8"/>
      <c r="E369" s="8"/>
      <c r="F369" s="8"/>
      <c r="G369" s="8"/>
      <c r="H369" s="8"/>
    </row>
    <row r="370" spans="1:8" s="27" customFormat="1" ht="21" customHeight="1">
      <c r="A370" s="8"/>
      <c r="B370" s="8"/>
      <c r="C370" s="8"/>
      <c r="D370" s="8"/>
      <c r="E370" s="8"/>
      <c r="F370" s="8"/>
      <c r="G370" s="8"/>
      <c r="H370" s="8"/>
    </row>
    <row r="371" spans="1:8" s="27" customFormat="1" ht="21" customHeight="1">
      <c r="A371" s="8"/>
      <c r="B371" s="8"/>
      <c r="C371" s="8"/>
      <c r="D371" s="8"/>
      <c r="E371" s="8"/>
      <c r="F371" s="8"/>
      <c r="G371" s="8"/>
      <c r="H371" s="8"/>
    </row>
    <row r="372" spans="1:8" s="27" customFormat="1" ht="21" customHeight="1">
      <c r="A372" s="8"/>
      <c r="B372" s="8"/>
      <c r="C372" s="8"/>
      <c r="D372" s="8"/>
      <c r="E372" s="8"/>
      <c r="F372" s="8"/>
      <c r="G372" s="8"/>
      <c r="H372" s="8"/>
    </row>
    <row r="373" spans="1:8" s="27" customFormat="1" ht="21" customHeight="1">
      <c r="A373" s="8"/>
      <c r="B373" s="8"/>
      <c r="C373" s="8"/>
      <c r="D373" s="8"/>
      <c r="E373" s="8"/>
      <c r="F373" s="8"/>
      <c r="G373" s="8"/>
      <c r="H373" s="8"/>
    </row>
    <row r="374" spans="1:8" s="27" customFormat="1" ht="21" customHeight="1">
      <c r="A374" s="8"/>
      <c r="B374" s="8"/>
      <c r="C374" s="8"/>
      <c r="D374" s="8"/>
      <c r="E374" s="8"/>
      <c r="F374" s="8"/>
      <c r="G374" s="8"/>
      <c r="H374" s="8"/>
    </row>
    <row r="375" spans="1:8" s="27" customFormat="1" ht="21" customHeight="1">
      <c r="A375" s="8"/>
      <c r="B375" s="8"/>
      <c r="C375" s="8"/>
      <c r="D375" s="8"/>
      <c r="E375" s="8"/>
      <c r="F375" s="8"/>
      <c r="G375" s="8"/>
      <c r="H375" s="8"/>
    </row>
    <row r="376" spans="1:8" s="27" customFormat="1" ht="21" customHeight="1">
      <c r="A376" s="8"/>
      <c r="B376" s="8"/>
      <c r="C376" s="8"/>
      <c r="D376" s="8"/>
      <c r="E376" s="8"/>
      <c r="F376" s="8"/>
      <c r="G376" s="8"/>
      <c r="H376" s="8"/>
    </row>
    <row r="377" spans="1:8" s="27" customFormat="1" ht="21" customHeight="1">
      <c r="A377" s="8"/>
      <c r="B377" s="8"/>
      <c r="C377" s="8"/>
      <c r="D377" s="8"/>
      <c r="E377" s="8"/>
      <c r="F377" s="8"/>
      <c r="G377" s="8"/>
      <c r="H377" s="8"/>
    </row>
    <row r="378" spans="1:8" s="27" customFormat="1" ht="21" customHeight="1">
      <c r="A378" s="8"/>
      <c r="B378" s="8"/>
      <c r="C378" s="8"/>
      <c r="D378" s="8"/>
      <c r="E378" s="8"/>
      <c r="F378" s="8"/>
      <c r="G378" s="8"/>
      <c r="H378" s="8"/>
    </row>
    <row r="379" spans="1:8" s="27" customFormat="1" ht="21" customHeight="1">
      <c r="A379" s="8"/>
      <c r="B379" s="8"/>
      <c r="C379" s="8"/>
      <c r="D379" s="8"/>
      <c r="E379" s="8"/>
      <c r="F379" s="8"/>
      <c r="G379" s="8"/>
      <c r="H379" s="8"/>
    </row>
    <row r="380" spans="1:8" s="27" customFormat="1" ht="21" customHeight="1">
      <c r="A380" s="8"/>
      <c r="B380" s="8"/>
      <c r="C380" s="8"/>
      <c r="D380" s="8"/>
      <c r="E380" s="8"/>
      <c r="F380" s="8"/>
      <c r="G380" s="8"/>
      <c r="H380" s="8"/>
    </row>
    <row r="381" spans="1:8" s="27" customFormat="1" ht="21" customHeight="1">
      <c r="A381" s="8"/>
      <c r="B381" s="8"/>
      <c r="C381" s="8"/>
      <c r="D381" s="8"/>
      <c r="E381" s="8"/>
      <c r="F381" s="8"/>
      <c r="G381" s="8"/>
      <c r="H381" s="8"/>
    </row>
    <row r="382" spans="1:8" s="27" customFormat="1" ht="21" customHeight="1">
      <c r="A382" s="8"/>
      <c r="B382" s="8"/>
      <c r="C382" s="8"/>
      <c r="D382" s="8"/>
      <c r="E382" s="8"/>
      <c r="F382" s="8"/>
      <c r="G382" s="8"/>
      <c r="H382" s="8"/>
    </row>
    <row r="383" spans="1:8" s="27" customFormat="1" ht="21" customHeight="1">
      <c r="A383" s="8"/>
      <c r="B383" s="8"/>
      <c r="C383" s="8"/>
      <c r="D383" s="8"/>
      <c r="E383" s="8"/>
      <c r="F383" s="8"/>
      <c r="G383" s="8"/>
      <c r="H383" s="8"/>
    </row>
    <row r="384" spans="1:8" s="27" customFormat="1" ht="21" customHeight="1">
      <c r="A384" s="8"/>
      <c r="B384" s="8"/>
      <c r="C384" s="8"/>
      <c r="D384" s="8"/>
      <c r="E384" s="8"/>
      <c r="F384" s="8"/>
      <c r="G384" s="8"/>
      <c r="H384" s="8"/>
    </row>
    <row r="385" spans="1:8" s="27" customFormat="1" ht="21" customHeight="1">
      <c r="A385" s="8"/>
      <c r="B385" s="8"/>
      <c r="C385" s="8"/>
      <c r="D385" s="8"/>
      <c r="E385" s="8"/>
      <c r="F385" s="8"/>
      <c r="G385" s="8"/>
      <c r="H385" s="8"/>
    </row>
    <row r="386" spans="1:8" s="27" customFormat="1" ht="21" customHeight="1">
      <c r="A386" s="8"/>
      <c r="B386" s="8"/>
      <c r="C386" s="8"/>
      <c r="D386" s="8"/>
      <c r="E386" s="8"/>
      <c r="F386" s="8"/>
      <c r="G386" s="8"/>
      <c r="H386" s="8"/>
    </row>
    <row r="387" spans="1:8" s="27" customFormat="1" ht="21" customHeight="1">
      <c r="A387" s="8"/>
      <c r="B387" s="8"/>
      <c r="C387" s="8"/>
      <c r="D387" s="8"/>
      <c r="E387" s="8"/>
      <c r="F387" s="8"/>
      <c r="G387" s="8"/>
      <c r="H387" s="8"/>
    </row>
    <row r="388" spans="1:8" s="27" customFormat="1" ht="21" customHeight="1">
      <c r="A388" s="8"/>
      <c r="B388" s="8"/>
      <c r="C388" s="8"/>
      <c r="D388" s="8"/>
      <c r="E388" s="8"/>
      <c r="F388" s="8"/>
      <c r="G388" s="8"/>
      <c r="H388" s="8"/>
    </row>
    <row r="389" spans="1:8" s="27" customFormat="1" ht="21" customHeight="1">
      <c r="A389" s="8"/>
      <c r="B389" s="8"/>
      <c r="C389" s="8"/>
      <c r="D389" s="8"/>
      <c r="E389" s="8"/>
      <c r="F389" s="8"/>
      <c r="G389" s="8"/>
      <c r="H389" s="8"/>
    </row>
    <row r="390" spans="1:8" s="27" customFormat="1" ht="21" customHeight="1">
      <c r="A390" s="8"/>
      <c r="B390" s="8"/>
      <c r="C390" s="8"/>
      <c r="D390" s="8"/>
      <c r="E390" s="8"/>
      <c r="F390" s="8"/>
      <c r="G390" s="8"/>
      <c r="H390" s="8"/>
    </row>
    <row r="391" spans="1:8" s="27" customFormat="1" ht="21" customHeight="1">
      <c r="A391" s="8"/>
      <c r="B391" s="8"/>
      <c r="C391" s="8"/>
      <c r="D391" s="8"/>
      <c r="E391" s="8"/>
      <c r="F391" s="8"/>
      <c r="G391" s="8"/>
      <c r="H391" s="8"/>
    </row>
    <row r="392" spans="1:8" s="27" customFormat="1" ht="21" customHeight="1">
      <c r="A392" s="8"/>
      <c r="B392" s="8"/>
      <c r="C392" s="8"/>
      <c r="D392" s="8"/>
      <c r="E392" s="8"/>
      <c r="F392" s="8"/>
      <c r="G392" s="8"/>
      <c r="H392" s="8"/>
    </row>
    <row r="393" spans="1:8" s="27" customFormat="1" ht="21" customHeight="1">
      <c r="A393" s="8"/>
      <c r="B393" s="8"/>
      <c r="C393" s="8"/>
      <c r="D393" s="8"/>
      <c r="E393" s="8"/>
      <c r="F393" s="8"/>
      <c r="G393" s="8"/>
      <c r="H393" s="8"/>
    </row>
    <row r="394" spans="1:8" s="27" customFormat="1" ht="21" customHeight="1">
      <c r="A394" s="8"/>
      <c r="B394" s="8"/>
      <c r="C394" s="8"/>
      <c r="D394" s="8"/>
      <c r="E394" s="8"/>
      <c r="F394" s="8"/>
      <c r="G394" s="8"/>
      <c r="H394" s="8"/>
    </row>
    <row r="395" spans="1:8" s="27" customFormat="1" ht="21" customHeight="1">
      <c r="A395" s="8"/>
      <c r="B395" s="8"/>
      <c r="C395" s="8"/>
      <c r="D395" s="8"/>
      <c r="E395" s="8"/>
      <c r="F395" s="8"/>
      <c r="G395" s="8"/>
      <c r="H395" s="8"/>
    </row>
    <row r="396" spans="1:8" s="27" customFormat="1" ht="21" customHeight="1">
      <c r="A396" s="8"/>
      <c r="B396" s="8"/>
      <c r="C396" s="8"/>
      <c r="D396" s="8"/>
      <c r="E396" s="8"/>
      <c r="F396" s="8"/>
      <c r="G396" s="8"/>
      <c r="H396" s="8"/>
    </row>
    <row r="397" spans="1:8" s="27" customFormat="1" ht="21" customHeight="1">
      <c r="A397" s="8"/>
      <c r="B397" s="8"/>
      <c r="C397" s="8"/>
      <c r="D397" s="8"/>
      <c r="E397" s="8"/>
      <c r="F397" s="8"/>
      <c r="G397" s="8"/>
      <c r="H397" s="8"/>
    </row>
    <row r="398" spans="1:8" s="27" customFormat="1" ht="21" customHeight="1">
      <c r="A398" s="8"/>
      <c r="B398" s="8"/>
      <c r="C398" s="8"/>
      <c r="D398" s="8"/>
      <c r="E398" s="8"/>
      <c r="F398" s="8"/>
      <c r="G398" s="8"/>
      <c r="H398" s="8"/>
    </row>
    <row r="399" spans="1:8" s="27" customFormat="1" ht="21" customHeight="1">
      <c r="A399" s="8"/>
      <c r="B399" s="8"/>
      <c r="C399" s="8"/>
      <c r="D399" s="8"/>
      <c r="E399" s="8"/>
      <c r="F399" s="8"/>
      <c r="G399" s="8"/>
      <c r="H399" s="8"/>
    </row>
    <row r="400" spans="1:8" s="27" customFormat="1" ht="21" customHeight="1">
      <c r="A400" s="8"/>
      <c r="B400" s="8"/>
      <c r="C400" s="8"/>
      <c r="D400" s="8"/>
      <c r="E400" s="8"/>
      <c r="F400" s="8"/>
      <c r="G400" s="8"/>
      <c r="H400" s="8"/>
    </row>
    <row r="401" spans="1:8" s="27" customFormat="1" ht="21" customHeight="1">
      <c r="A401" s="8"/>
      <c r="B401" s="8"/>
      <c r="C401" s="8"/>
      <c r="D401" s="8"/>
      <c r="E401" s="8"/>
      <c r="F401" s="8"/>
      <c r="G401" s="8"/>
      <c r="H401" s="8"/>
    </row>
    <row r="402" spans="1:8" s="27" customFormat="1" ht="21" customHeight="1">
      <c r="A402" s="8"/>
      <c r="B402" s="8"/>
      <c r="C402" s="8"/>
      <c r="D402" s="8"/>
      <c r="E402" s="8"/>
      <c r="F402" s="8"/>
      <c r="G402" s="8"/>
      <c r="H402" s="8"/>
    </row>
    <row r="403" spans="1:8" s="27" customFormat="1" ht="21" customHeight="1">
      <c r="A403" s="8"/>
      <c r="B403" s="8"/>
      <c r="C403" s="8"/>
      <c r="D403" s="8"/>
      <c r="E403" s="8"/>
      <c r="F403" s="8"/>
      <c r="G403" s="8"/>
      <c r="H403" s="8"/>
    </row>
    <row r="404" spans="1:8" s="27" customFormat="1" ht="21" customHeight="1">
      <c r="A404" s="8"/>
      <c r="B404" s="8"/>
      <c r="C404" s="8"/>
      <c r="D404" s="8"/>
      <c r="E404" s="8"/>
      <c r="F404" s="8"/>
      <c r="G404" s="8"/>
      <c r="H404" s="8"/>
    </row>
    <row r="405" spans="1:8" s="27" customFormat="1" ht="21" customHeight="1">
      <c r="A405" s="8"/>
      <c r="B405" s="8"/>
      <c r="C405" s="8"/>
      <c r="D405" s="8"/>
      <c r="E405" s="8"/>
      <c r="F405" s="8"/>
      <c r="G405" s="8"/>
      <c r="H405" s="8"/>
    </row>
    <row r="406" spans="1:8" s="27" customFormat="1" ht="21" customHeight="1">
      <c r="A406" s="8"/>
      <c r="B406" s="8"/>
      <c r="C406" s="8"/>
      <c r="D406" s="8"/>
      <c r="E406" s="8"/>
      <c r="F406" s="8"/>
      <c r="G406" s="8"/>
      <c r="H406" s="8"/>
    </row>
    <row r="407" spans="1:8" s="27" customFormat="1" ht="21" customHeight="1">
      <c r="A407" s="8"/>
      <c r="B407" s="8"/>
      <c r="C407" s="8"/>
      <c r="D407" s="8"/>
      <c r="E407" s="8"/>
      <c r="F407" s="8"/>
      <c r="G407" s="8"/>
      <c r="H407" s="8"/>
    </row>
    <row r="408" spans="1:8" s="27" customFormat="1" ht="21" customHeight="1">
      <c r="A408" s="8"/>
      <c r="B408" s="8"/>
      <c r="C408" s="8"/>
      <c r="D408" s="8"/>
      <c r="E408" s="8"/>
      <c r="F408" s="8"/>
      <c r="G408" s="8"/>
      <c r="H408" s="8"/>
    </row>
    <row r="409" spans="1:8" s="27" customFormat="1" ht="21" customHeight="1">
      <c r="A409" s="8"/>
      <c r="B409" s="8"/>
      <c r="C409" s="8"/>
      <c r="D409" s="8"/>
      <c r="E409" s="8"/>
      <c r="F409" s="8"/>
      <c r="G409" s="8"/>
      <c r="H409" s="8"/>
    </row>
    <row r="410" spans="1:8" s="27" customFormat="1" ht="21" customHeight="1">
      <c r="A410" s="8"/>
      <c r="B410" s="8"/>
      <c r="C410" s="8"/>
      <c r="D410" s="8"/>
      <c r="E410" s="8"/>
      <c r="F410" s="8"/>
      <c r="G410" s="8"/>
      <c r="H410" s="8"/>
    </row>
    <row r="411" spans="1:8" s="27" customFormat="1" ht="21" customHeight="1">
      <c r="A411" s="8"/>
      <c r="B411" s="8"/>
      <c r="C411" s="8"/>
      <c r="D411" s="8"/>
      <c r="E411" s="8"/>
      <c r="F411" s="8"/>
      <c r="G411" s="8"/>
      <c r="H411" s="8"/>
    </row>
    <row r="412" spans="1:8" s="27" customFormat="1" ht="21" customHeight="1">
      <c r="A412" s="8"/>
      <c r="B412" s="8"/>
      <c r="C412" s="8"/>
      <c r="D412" s="8"/>
      <c r="E412" s="8"/>
      <c r="F412" s="8"/>
      <c r="G412" s="8"/>
      <c r="H412" s="8"/>
    </row>
    <row r="413" spans="1:8" s="27" customFormat="1" ht="21" customHeight="1">
      <c r="A413" s="8"/>
      <c r="B413" s="8"/>
      <c r="C413" s="8"/>
      <c r="D413" s="8"/>
      <c r="E413" s="8"/>
      <c r="F413" s="8"/>
      <c r="G413" s="8"/>
      <c r="H413" s="8"/>
    </row>
    <row r="414" spans="1:8" s="27" customFormat="1" ht="21" customHeight="1">
      <c r="A414" s="8"/>
      <c r="B414" s="8"/>
      <c r="C414" s="8"/>
      <c r="D414" s="8"/>
      <c r="E414" s="8"/>
      <c r="F414" s="8"/>
      <c r="G414" s="8"/>
      <c r="H414" s="8"/>
    </row>
    <row r="415" spans="1:8" s="27" customFormat="1" ht="21" customHeight="1">
      <c r="A415" s="8"/>
      <c r="B415" s="8"/>
      <c r="C415" s="8"/>
      <c r="D415" s="8"/>
      <c r="E415" s="8"/>
      <c r="F415" s="8"/>
      <c r="G415" s="8"/>
      <c r="H415" s="8"/>
    </row>
    <row r="416" spans="1:8" s="27" customFormat="1" ht="21" customHeight="1">
      <c r="A416" s="8"/>
      <c r="B416" s="8"/>
      <c r="C416" s="8"/>
      <c r="D416" s="8"/>
      <c r="E416" s="8"/>
      <c r="F416" s="8"/>
      <c r="G416" s="8"/>
      <c r="H416" s="8"/>
    </row>
    <row r="417" spans="1:8" s="27" customFormat="1" ht="21" customHeight="1">
      <c r="A417" s="8"/>
      <c r="B417" s="8"/>
      <c r="C417" s="8"/>
      <c r="D417" s="8"/>
      <c r="E417" s="8"/>
      <c r="F417" s="8"/>
      <c r="G417" s="8"/>
      <c r="H417" s="8"/>
    </row>
    <row r="418" spans="1:8" s="27" customFormat="1" ht="21" customHeight="1">
      <c r="A418" s="8"/>
      <c r="B418" s="8"/>
      <c r="C418" s="8"/>
      <c r="D418" s="8"/>
      <c r="E418" s="8"/>
      <c r="F418" s="8"/>
      <c r="G418" s="8"/>
      <c r="H418" s="8"/>
    </row>
    <row r="419" spans="1:8" s="27" customFormat="1" ht="21" customHeight="1">
      <c r="A419" s="8"/>
      <c r="B419" s="8"/>
      <c r="C419" s="8"/>
      <c r="D419" s="8"/>
      <c r="E419" s="8"/>
      <c r="F419" s="8"/>
      <c r="G419" s="8"/>
      <c r="H419" s="8"/>
    </row>
    <row r="420" spans="1:8" s="27" customFormat="1" ht="21" customHeight="1">
      <c r="A420" s="8"/>
      <c r="B420" s="8"/>
      <c r="C420" s="8"/>
      <c r="D420" s="8"/>
      <c r="E420" s="8"/>
      <c r="F420" s="8"/>
      <c r="G420" s="8"/>
      <c r="H420" s="8"/>
    </row>
    <row r="421" spans="1:8" s="27" customFormat="1" ht="21" customHeight="1">
      <c r="A421" s="8"/>
      <c r="B421" s="8"/>
      <c r="C421" s="8"/>
      <c r="D421" s="8"/>
      <c r="E421" s="8"/>
      <c r="F421" s="8"/>
      <c r="G421" s="8"/>
      <c r="H421" s="8"/>
    </row>
    <row r="422" spans="1:8" s="27" customFormat="1" ht="21" customHeight="1">
      <c r="A422" s="8"/>
      <c r="B422" s="8"/>
      <c r="C422" s="8"/>
      <c r="D422" s="8"/>
      <c r="E422" s="8"/>
      <c r="F422" s="8"/>
      <c r="G422" s="8"/>
      <c r="H422" s="8"/>
    </row>
    <row r="423" spans="1:8" s="27" customFormat="1" ht="21" customHeight="1">
      <c r="A423" s="8"/>
      <c r="B423" s="8"/>
      <c r="C423" s="8"/>
      <c r="D423" s="8"/>
      <c r="E423" s="8"/>
      <c r="F423" s="8"/>
      <c r="G423" s="8"/>
      <c r="H423" s="8"/>
    </row>
    <row r="424" spans="1:8" s="27" customFormat="1" ht="21" customHeight="1">
      <c r="A424" s="8"/>
      <c r="B424" s="8"/>
      <c r="C424" s="8"/>
      <c r="D424" s="8"/>
      <c r="E424" s="8"/>
      <c r="F424" s="8"/>
      <c r="G424" s="8"/>
      <c r="H424" s="8"/>
    </row>
    <row r="425" spans="1:8" s="27" customFormat="1" ht="21" customHeight="1">
      <c r="A425" s="8"/>
      <c r="B425" s="8"/>
      <c r="C425" s="8"/>
      <c r="D425" s="8"/>
      <c r="E425" s="8"/>
      <c r="F425" s="8"/>
      <c r="G425" s="8"/>
      <c r="H425" s="8"/>
    </row>
    <row r="426" spans="1:8" s="27" customFormat="1" ht="21" customHeight="1">
      <c r="A426" s="8"/>
      <c r="B426" s="8"/>
      <c r="C426" s="8"/>
      <c r="D426" s="8"/>
      <c r="E426" s="8"/>
      <c r="F426" s="8"/>
      <c r="G426" s="8"/>
      <c r="H426" s="8"/>
    </row>
    <row r="427" spans="1:8" s="27" customFormat="1" ht="21" customHeight="1">
      <c r="A427" s="8"/>
      <c r="B427" s="8"/>
      <c r="C427" s="8"/>
      <c r="D427" s="8"/>
      <c r="E427" s="8"/>
      <c r="F427" s="8"/>
      <c r="G427" s="8"/>
      <c r="H427" s="8"/>
    </row>
    <row r="428" spans="1:8" s="27" customFormat="1" ht="21" customHeight="1">
      <c r="A428" s="8"/>
      <c r="B428" s="8"/>
      <c r="C428" s="8"/>
      <c r="D428" s="8"/>
      <c r="E428" s="8"/>
      <c r="F428" s="8"/>
      <c r="G428" s="8"/>
      <c r="H428" s="8"/>
    </row>
    <row r="429" spans="1:8" s="27" customFormat="1" ht="21" customHeight="1">
      <c r="A429" s="8"/>
      <c r="B429" s="8"/>
      <c r="C429" s="8"/>
      <c r="D429" s="8"/>
      <c r="E429" s="8"/>
      <c r="F429" s="8"/>
      <c r="G429" s="8"/>
      <c r="H429" s="8"/>
    </row>
    <row r="430" spans="1:8" s="27" customFormat="1" ht="21" customHeight="1">
      <c r="A430" s="8"/>
      <c r="B430" s="8"/>
      <c r="C430" s="8"/>
      <c r="D430" s="8"/>
      <c r="E430" s="8"/>
      <c r="F430" s="8"/>
      <c r="G430" s="8"/>
      <c r="H430" s="8"/>
    </row>
    <row r="431" spans="1:8" s="27" customFormat="1" ht="21" customHeight="1">
      <c r="A431" s="8"/>
      <c r="B431" s="8"/>
      <c r="C431" s="8"/>
      <c r="D431" s="8"/>
      <c r="E431" s="8"/>
      <c r="F431" s="8"/>
      <c r="G431" s="8"/>
      <c r="H431" s="8"/>
    </row>
    <row r="432" spans="1:8" s="27" customFormat="1" ht="21" customHeight="1">
      <c r="A432" s="8"/>
      <c r="B432" s="8"/>
      <c r="C432" s="8"/>
      <c r="D432" s="8"/>
      <c r="E432" s="8"/>
      <c r="F432" s="8"/>
      <c r="G432" s="8"/>
      <c r="H432" s="8"/>
    </row>
    <row r="433" spans="1:8" s="27" customFormat="1" ht="21" customHeight="1">
      <c r="A433" s="8"/>
      <c r="B433" s="8"/>
      <c r="C433" s="8"/>
      <c r="D433" s="8"/>
      <c r="E433" s="8"/>
      <c r="F433" s="8"/>
      <c r="G433" s="8"/>
      <c r="H433" s="8"/>
    </row>
    <row r="434" spans="1:8" s="27" customFormat="1" ht="21" customHeight="1">
      <c r="A434" s="8"/>
      <c r="B434" s="8"/>
      <c r="C434" s="8"/>
      <c r="D434" s="8"/>
      <c r="E434" s="8"/>
      <c r="F434" s="8"/>
      <c r="G434" s="8"/>
      <c r="H434" s="8"/>
    </row>
    <row r="435" spans="1:8" s="27" customFormat="1" ht="21" customHeight="1">
      <c r="A435" s="8"/>
      <c r="B435" s="8"/>
      <c r="C435" s="8"/>
      <c r="D435" s="8"/>
      <c r="E435" s="8"/>
      <c r="F435" s="8"/>
      <c r="G435" s="8"/>
      <c r="H435" s="8"/>
    </row>
    <row r="436" spans="1:8" s="27" customFormat="1" ht="21" customHeight="1">
      <c r="A436" s="8"/>
      <c r="B436" s="8"/>
      <c r="C436" s="8"/>
      <c r="D436" s="8"/>
      <c r="E436" s="8"/>
      <c r="F436" s="8"/>
      <c r="G436" s="8"/>
      <c r="H436" s="8"/>
    </row>
    <row r="437" spans="1:8" s="27" customFormat="1" ht="21" customHeight="1">
      <c r="A437" s="8"/>
      <c r="B437" s="8"/>
      <c r="C437" s="8"/>
      <c r="D437" s="8"/>
      <c r="E437" s="8"/>
      <c r="F437" s="8"/>
      <c r="G437" s="8"/>
      <c r="H437" s="8"/>
    </row>
    <row r="438" spans="1:8" s="27" customFormat="1" ht="21" customHeight="1">
      <c r="A438" s="8"/>
      <c r="B438" s="8"/>
      <c r="C438" s="8"/>
      <c r="D438" s="8"/>
      <c r="E438" s="8"/>
      <c r="F438" s="8"/>
      <c r="G438" s="8"/>
      <c r="H438" s="8"/>
    </row>
    <row r="439" spans="1:8" s="27" customFormat="1" ht="21" customHeight="1">
      <c r="A439" s="8"/>
      <c r="B439" s="8"/>
      <c r="C439" s="8"/>
      <c r="D439" s="8"/>
      <c r="E439" s="8"/>
      <c r="F439" s="8"/>
      <c r="G439" s="8"/>
      <c r="H439" s="8"/>
    </row>
    <row r="440" spans="1:8" s="27" customFormat="1" ht="21" customHeight="1">
      <c r="A440" s="8"/>
      <c r="B440" s="8"/>
      <c r="C440" s="8"/>
      <c r="D440" s="8"/>
      <c r="E440" s="8"/>
      <c r="F440" s="8"/>
      <c r="G440" s="8"/>
      <c r="H440" s="8"/>
    </row>
    <row r="441" spans="1:8" s="27" customFormat="1" ht="21" customHeight="1">
      <c r="A441" s="8"/>
      <c r="B441" s="8"/>
      <c r="C441" s="8"/>
      <c r="D441" s="8"/>
      <c r="E441" s="8"/>
      <c r="F441" s="8"/>
      <c r="G441" s="8"/>
      <c r="H441" s="8"/>
    </row>
    <row r="442" spans="1:8" s="27" customFormat="1" ht="21" customHeight="1">
      <c r="A442" s="8"/>
      <c r="B442" s="8"/>
      <c r="C442" s="8"/>
      <c r="D442" s="8"/>
      <c r="E442" s="8"/>
      <c r="F442" s="8"/>
      <c r="G442" s="8"/>
      <c r="H442" s="8"/>
    </row>
    <row r="443" spans="1:8" s="27" customFormat="1" ht="21" customHeight="1">
      <c r="A443" s="8"/>
      <c r="B443" s="8"/>
      <c r="C443" s="8"/>
      <c r="D443" s="8"/>
      <c r="E443" s="8"/>
      <c r="F443" s="8"/>
      <c r="G443" s="8"/>
      <c r="H443" s="8"/>
    </row>
    <row r="444" spans="1:8" s="27" customFormat="1" ht="21" customHeight="1">
      <c r="A444" s="8"/>
      <c r="B444" s="8"/>
      <c r="C444" s="8"/>
      <c r="D444" s="8"/>
      <c r="E444" s="8"/>
      <c r="F444" s="8"/>
      <c r="G444" s="8"/>
      <c r="H444" s="8"/>
    </row>
    <row r="445" spans="1:8" s="27" customFormat="1" ht="21" customHeight="1">
      <c r="A445" s="8"/>
      <c r="B445" s="8"/>
      <c r="C445" s="8"/>
      <c r="D445" s="8"/>
      <c r="E445" s="8"/>
      <c r="F445" s="8"/>
      <c r="G445" s="8"/>
      <c r="H445" s="8"/>
    </row>
    <row r="446" spans="1:8" s="27" customFormat="1" ht="21" customHeight="1">
      <c r="A446" s="8"/>
      <c r="B446" s="8"/>
      <c r="C446" s="8"/>
      <c r="D446" s="8"/>
      <c r="E446" s="8"/>
      <c r="F446" s="8"/>
      <c r="G446" s="8"/>
      <c r="H446" s="8"/>
    </row>
    <row r="447" spans="1:8" s="27" customFormat="1" ht="21" customHeight="1">
      <c r="A447" s="8"/>
      <c r="B447" s="8"/>
      <c r="C447" s="8"/>
      <c r="D447" s="8"/>
      <c r="E447" s="8"/>
      <c r="F447" s="8"/>
      <c r="G447" s="8"/>
      <c r="H447" s="8"/>
    </row>
    <row r="448" spans="1:8" s="27" customFormat="1" ht="21" customHeight="1">
      <c r="A448" s="8"/>
      <c r="B448" s="8"/>
      <c r="C448" s="8"/>
      <c r="D448" s="8"/>
      <c r="E448" s="8"/>
      <c r="F448" s="8"/>
      <c r="G448" s="8"/>
      <c r="H448" s="8"/>
    </row>
    <row r="449" spans="1:15" s="27" customFormat="1" ht="21" customHeight="1">
      <c r="A449" s="8"/>
      <c r="B449" s="8"/>
      <c r="C449" s="8"/>
      <c r="D449" s="8"/>
      <c r="E449" s="8"/>
      <c r="F449" s="8"/>
      <c r="G449" s="8"/>
      <c r="H449" s="8"/>
    </row>
    <row r="450" spans="1:15" s="27" customFormat="1" ht="21" customHeight="1">
      <c r="A450" s="8"/>
      <c r="B450" s="8"/>
      <c r="C450" s="8"/>
      <c r="D450" s="8"/>
      <c r="E450" s="8"/>
      <c r="F450" s="8"/>
      <c r="G450" s="8"/>
      <c r="H450" s="8"/>
    </row>
    <row r="451" spans="1:15" s="27" customFormat="1">
      <c r="A451" s="8"/>
      <c r="B451" s="8"/>
      <c r="C451" s="8"/>
      <c r="D451" s="8"/>
      <c r="E451" s="8"/>
      <c r="F451" s="8"/>
      <c r="G451" s="8"/>
      <c r="H451" s="8"/>
    </row>
    <row r="452" spans="1:15" s="27" customFormat="1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</row>
  </sheetData>
  <autoFilter ref="A1:G325" xr:uid="{00000000-0009-0000-0000-000013000000}"/>
  <mergeCells count="39">
    <mergeCell ref="H1:H2"/>
    <mergeCell ref="B45:C45"/>
    <mergeCell ref="B169:C169"/>
    <mergeCell ref="A2:B2"/>
    <mergeCell ref="F1:G1"/>
    <mergeCell ref="B36:C36"/>
    <mergeCell ref="E3:F3"/>
    <mergeCell ref="G3:G4"/>
    <mergeCell ref="A3:A4"/>
    <mergeCell ref="B3:B4"/>
    <mergeCell ref="C3:D4"/>
    <mergeCell ref="B178:C178"/>
    <mergeCell ref="B189:C189"/>
    <mergeCell ref="B196:C196"/>
    <mergeCell ref="B210:C210"/>
    <mergeCell ref="B217:C217"/>
    <mergeCell ref="B225:C225"/>
    <mergeCell ref="B254:C254"/>
    <mergeCell ref="B271:C271"/>
    <mergeCell ref="B275:C275"/>
    <mergeCell ref="B279:C279"/>
    <mergeCell ref="B260:C260"/>
    <mergeCell ref="B262:C262"/>
    <mergeCell ref="B266:C266"/>
    <mergeCell ref="B273:C273"/>
    <mergeCell ref="B268:C268"/>
    <mergeCell ref="B290:C290"/>
    <mergeCell ref="B292:C292"/>
    <mergeCell ref="B297:C297"/>
    <mergeCell ref="B299:C299"/>
    <mergeCell ref="B281:C281"/>
    <mergeCell ref="B285:C285"/>
    <mergeCell ref="B288:C288"/>
    <mergeCell ref="B324:C324"/>
    <mergeCell ref="B309:C309"/>
    <mergeCell ref="B313:C313"/>
    <mergeCell ref="B315:C315"/>
    <mergeCell ref="B319:C319"/>
    <mergeCell ref="B317:C317"/>
  </mergeCells>
  <phoneticPr fontId="2"/>
  <printOptions horizontalCentered="1"/>
  <pageMargins left="0.78740157480314965" right="0.19685039370078741" top="0.59055118110236227" bottom="0.70866141732283472" header="0.51181102362204722" footer="0.51181102362204722"/>
  <pageSetup paperSize="9" scale="55" fitToHeight="0" orientation="portrait" r:id="rId1"/>
  <headerFooter alignWithMargins="0"/>
  <rowBreaks count="6" manualBreakCount="6">
    <brk id="59" max="6" man="1"/>
    <brk id="114" max="6" man="1"/>
    <brk id="169" max="6" man="1"/>
    <brk id="225" max="6" man="1"/>
    <brk id="285" max="6" man="1"/>
    <brk id="325" max="6" man="1"/>
  </rowBreaks>
  <colBreaks count="1" manualBreakCount="1">
    <brk id="7" max="33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</sheetPr>
  <dimension ref="A1:L162"/>
  <sheetViews>
    <sheetView showGridLines="0" view="pageBreakPreview" zoomScaleNormal="100" zoomScaleSheetLayoutView="100" workbookViewId="0">
      <pane xSplit="2" ySplit="4" topLeftCell="C5" activePane="bottomRight" state="frozen"/>
      <selection activeCell="I43" sqref="I43"/>
      <selection pane="topRight" activeCell="I43" sqref="I43"/>
      <selection pane="bottomLeft" activeCell="I43" sqref="I43"/>
      <selection pane="bottomRight"/>
    </sheetView>
  </sheetViews>
  <sheetFormatPr defaultRowHeight="13.5"/>
  <cols>
    <col min="1" max="1" width="18.875" style="10" customWidth="1"/>
    <col min="2" max="2" width="27.625" style="14" customWidth="1"/>
    <col min="3" max="3" width="5.5" style="10" customWidth="1"/>
    <col min="4" max="4" width="35" style="14" customWidth="1"/>
    <col min="5" max="7" width="10.125" style="14" customWidth="1"/>
    <col min="8" max="16384" width="9" style="14"/>
  </cols>
  <sheetData>
    <row r="1" spans="1:11" ht="21" customHeight="1">
      <c r="B1" s="10"/>
      <c r="D1" s="10"/>
      <c r="E1" s="10"/>
      <c r="F1" s="630"/>
      <c r="G1" s="630"/>
      <c r="H1" s="626"/>
    </row>
    <row r="2" spans="1:11" ht="21" customHeight="1" thickBot="1">
      <c r="A2" s="622" t="s">
        <v>126</v>
      </c>
      <c r="B2" s="622"/>
      <c r="C2" s="622"/>
      <c r="D2" s="622"/>
      <c r="E2" s="10"/>
      <c r="F2" s="10"/>
      <c r="G2" s="10"/>
      <c r="H2" s="626"/>
    </row>
    <row r="3" spans="1:11" s="32" customFormat="1" ht="21" customHeight="1">
      <c r="A3" s="534" t="s">
        <v>123</v>
      </c>
      <c r="B3" s="532" t="s">
        <v>311</v>
      </c>
      <c r="C3" s="532" t="s">
        <v>118</v>
      </c>
      <c r="D3" s="532"/>
      <c r="E3" s="554" t="s">
        <v>125</v>
      </c>
      <c r="F3" s="532"/>
      <c r="G3" s="533" t="s">
        <v>6</v>
      </c>
      <c r="H3" s="626"/>
    </row>
    <row r="4" spans="1:11" s="32" customFormat="1" ht="21" customHeight="1">
      <c r="A4" s="531"/>
      <c r="B4" s="621"/>
      <c r="C4" s="621"/>
      <c r="D4" s="621"/>
      <c r="E4" s="186" t="s">
        <v>309</v>
      </c>
      <c r="F4" s="186" t="s">
        <v>310</v>
      </c>
      <c r="G4" s="627"/>
      <c r="H4" s="42"/>
    </row>
    <row r="5" spans="1:11" s="32" customFormat="1" ht="21" customHeight="1">
      <c r="A5" s="187" t="s">
        <v>5</v>
      </c>
      <c r="B5" s="188" t="s">
        <v>134</v>
      </c>
      <c r="C5" s="307">
        <v>211</v>
      </c>
      <c r="D5" s="35" t="s">
        <v>42</v>
      </c>
      <c r="E5" s="188">
        <v>9627</v>
      </c>
      <c r="F5" s="188"/>
      <c r="G5" s="182">
        <f t="shared" ref="G5:G15" si="0">SUM(E5:F5)</f>
        <v>9627</v>
      </c>
      <c r="H5" s="37"/>
    </row>
    <row r="6" spans="1:11" s="32" customFormat="1" ht="21" customHeight="1">
      <c r="A6" s="187"/>
      <c r="B6" s="266" t="s">
        <v>259</v>
      </c>
      <c r="C6" s="311">
        <v>161</v>
      </c>
      <c r="D6" s="268" t="s">
        <v>187</v>
      </c>
      <c r="E6" s="266"/>
      <c r="F6" s="266">
        <v>2150</v>
      </c>
      <c r="G6" s="496">
        <f t="shared" si="0"/>
        <v>2150</v>
      </c>
    </row>
    <row r="7" spans="1:11" s="32" customFormat="1" ht="21" customHeight="1">
      <c r="A7" s="187"/>
      <c r="B7" s="494"/>
      <c r="C7" s="495">
        <v>211</v>
      </c>
      <c r="D7" s="35" t="s">
        <v>796</v>
      </c>
      <c r="E7" s="494">
        <v>1713</v>
      </c>
      <c r="F7" s="494"/>
      <c r="G7" s="182">
        <f t="shared" si="0"/>
        <v>1713</v>
      </c>
      <c r="I7" s="14"/>
      <c r="J7" s="14"/>
      <c r="K7" s="14"/>
    </row>
    <row r="8" spans="1:11" s="32" customFormat="1" ht="21" customHeight="1">
      <c r="A8" s="187"/>
      <c r="B8" s="494"/>
      <c r="C8" s="495">
        <v>311</v>
      </c>
      <c r="D8" s="35" t="s">
        <v>797</v>
      </c>
      <c r="E8" s="494"/>
      <c r="F8" s="494">
        <v>5727</v>
      </c>
      <c r="G8" s="182">
        <f t="shared" si="0"/>
        <v>5727</v>
      </c>
      <c r="I8" s="14"/>
      <c r="J8" s="14"/>
      <c r="K8" s="14"/>
    </row>
    <row r="9" spans="1:11" s="32" customFormat="1" ht="21" customHeight="1">
      <c r="A9" s="187"/>
      <c r="B9" s="188"/>
      <c r="C9" s="189">
        <v>320</v>
      </c>
      <c r="D9" s="35" t="s">
        <v>477</v>
      </c>
      <c r="E9" s="188"/>
      <c r="F9" s="188">
        <v>9568</v>
      </c>
      <c r="G9" s="182">
        <f t="shared" si="0"/>
        <v>9568</v>
      </c>
      <c r="I9" s="14"/>
      <c r="J9" s="14"/>
      <c r="K9" s="14"/>
    </row>
    <row r="10" spans="1:11" s="32" customFormat="1" ht="21" customHeight="1">
      <c r="A10" s="187"/>
      <c r="B10" s="188"/>
      <c r="C10" s="189">
        <v>321</v>
      </c>
      <c r="D10" s="35" t="s">
        <v>361</v>
      </c>
      <c r="E10" s="188"/>
      <c r="F10" s="188">
        <v>44325</v>
      </c>
      <c r="G10" s="182">
        <f t="shared" si="0"/>
        <v>44325</v>
      </c>
      <c r="I10" s="14"/>
      <c r="J10" s="14"/>
      <c r="K10" s="14"/>
    </row>
    <row r="11" spans="1:11" s="32" customFormat="1" ht="21" customHeight="1">
      <c r="A11" s="187"/>
      <c r="B11" s="497" t="s">
        <v>417</v>
      </c>
      <c r="C11" s="498">
        <v>161</v>
      </c>
      <c r="D11" s="221" t="s">
        <v>187</v>
      </c>
      <c r="E11" s="497"/>
      <c r="F11" s="497">
        <v>7750</v>
      </c>
      <c r="G11" s="222">
        <f t="shared" si="0"/>
        <v>7750</v>
      </c>
      <c r="I11" s="14"/>
      <c r="J11" s="14"/>
      <c r="K11" s="14"/>
    </row>
    <row r="12" spans="1:11" s="32" customFormat="1" ht="21" customHeight="1">
      <c r="A12" s="187"/>
      <c r="B12" s="494" t="s">
        <v>478</v>
      </c>
      <c r="C12" s="495">
        <v>161</v>
      </c>
      <c r="D12" s="35" t="s">
        <v>187</v>
      </c>
      <c r="E12" s="494">
        <v>5413</v>
      </c>
      <c r="F12" s="494"/>
      <c r="G12" s="182">
        <f t="shared" si="0"/>
        <v>5413</v>
      </c>
      <c r="I12" s="14"/>
      <c r="J12" s="14"/>
      <c r="K12" s="14"/>
    </row>
    <row r="13" spans="1:11" s="32" customFormat="1" ht="21" customHeight="1">
      <c r="A13" s="187"/>
      <c r="B13" s="494"/>
      <c r="C13" s="495">
        <v>211</v>
      </c>
      <c r="D13" s="35" t="s">
        <v>796</v>
      </c>
      <c r="E13" s="494">
        <v>1890</v>
      </c>
      <c r="F13" s="494"/>
      <c r="G13" s="182">
        <f t="shared" si="0"/>
        <v>1890</v>
      </c>
      <c r="I13" s="14"/>
      <c r="J13" s="14"/>
      <c r="K13" s="14"/>
    </row>
    <row r="14" spans="1:11" s="32" customFormat="1" ht="21" customHeight="1">
      <c r="A14" s="187"/>
      <c r="B14" s="300"/>
      <c r="C14" s="310">
        <v>301</v>
      </c>
      <c r="D14" s="499" t="s">
        <v>142</v>
      </c>
      <c r="E14" s="300">
        <v>55528</v>
      </c>
      <c r="F14" s="300"/>
      <c r="G14" s="500">
        <f t="shared" ref="G14" si="1">SUM(E14:F14)</f>
        <v>55528</v>
      </c>
      <c r="I14" s="14"/>
      <c r="J14" s="14"/>
      <c r="K14" s="14"/>
    </row>
    <row r="15" spans="1:11" s="32" customFormat="1" ht="21" customHeight="1">
      <c r="A15" s="187"/>
      <c r="B15" s="188" t="s">
        <v>260</v>
      </c>
      <c r="C15" s="309">
        <v>301</v>
      </c>
      <c r="D15" s="35" t="s">
        <v>479</v>
      </c>
      <c r="E15" s="188">
        <v>28610</v>
      </c>
      <c r="F15" s="188">
        <v>2307</v>
      </c>
      <c r="G15" s="182">
        <f t="shared" si="0"/>
        <v>30917</v>
      </c>
      <c r="I15" s="14"/>
      <c r="J15" s="14"/>
      <c r="K15" s="14"/>
    </row>
    <row r="16" spans="1:11" s="32" customFormat="1" ht="21" customHeight="1">
      <c r="A16" s="190"/>
      <c r="B16" s="623" t="s">
        <v>110</v>
      </c>
      <c r="C16" s="619"/>
      <c r="D16" s="191"/>
      <c r="E16" s="192">
        <f>SUM(E5:E15)</f>
        <v>102781</v>
      </c>
      <c r="F16" s="192">
        <f>SUM(F5:F15)</f>
        <v>71827</v>
      </c>
      <c r="G16" s="193">
        <f>SUM(G5:G15)</f>
        <v>174608</v>
      </c>
      <c r="I16" s="14"/>
      <c r="J16" s="14"/>
      <c r="K16" s="14"/>
    </row>
    <row r="17" spans="1:11" s="32" customFormat="1" ht="21" customHeight="1">
      <c r="A17" s="187" t="s">
        <v>645</v>
      </c>
      <c r="B17" s="194" t="s">
        <v>235</v>
      </c>
      <c r="C17" s="189">
        <v>161</v>
      </c>
      <c r="D17" s="35" t="s">
        <v>187</v>
      </c>
      <c r="E17" s="188"/>
      <c r="F17" s="188">
        <v>13600</v>
      </c>
      <c r="G17" s="182">
        <f t="shared" ref="G17:G25" si="2">SUM(E17:F17)</f>
        <v>13600</v>
      </c>
      <c r="I17" s="14"/>
      <c r="J17" s="14"/>
      <c r="K17" s="14"/>
    </row>
    <row r="18" spans="1:11" s="32" customFormat="1" ht="21" customHeight="1">
      <c r="A18" s="187"/>
      <c r="B18" s="297"/>
      <c r="C18" s="495">
        <v>191</v>
      </c>
      <c r="D18" s="35" t="s">
        <v>480</v>
      </c>
      <c r="E18" s="494"/>
      <c r="F18" s="494">
        <v>10240</v>
      </c>
      <c r="G18" s="182">
        <f t="shared" si="2"/>
        <v>10240</v>
      </c>
      <c r="I18" s="14"/>
      <c r="J18" s="14"/>
      <c r="K18" s="14"/>
    </row>
    <row r="19" spans="1:11" s="32" customFormat="1" ht="21" customHeight="1">
      <c r="A19" s="187"/>
      <c r="B19" s="297"/>
      <c r="C19" s="495">
        <v>211</v>
      </c>
      <c r="D19" s="35" t="s">
        <v>796</v>
      </c>
      <c r="E19" s="494">
        <v>1542</v>
      </c>
      <c r="F19" s="494"/>
      <c r="G19" s="182">
        <f t="shared" si="2"/>
        <v>1542</v>
      </c>
      <c r="I19" s="14"/>
      <c r="J19" s="14"/>
      <c r="K19" s="14"/>
    </row>
    <row r="20" spans="1:11" s="32" customFormat="1" ht="21" customHeight="1">
      <c r="A20" s="187"/>
      <c r="B20" s="194"/>
      <c r="C20" s="189">
        <v>281</v>
      </c>
      <c r="D20" s="35" t="s">
        <v>476</v>
      </c>
      <c r="E20" s="188"/>
      <c r="F20" s="188">
        <v>9576</v>
      </c>
      <c r="G20" s="182">
        <f t="shared" si="2"/>
        <v>9576</v>
      </c>
      <c r="I20" s="14"/>
      <c r="J20" s="14"/>
      <c r="K20" s="14"/>
    </row>
    <row r="21" spans="1:11" s="32" customFormat="1" ht="21" customHeight="1">
      <c r="A21" s="187"/>
      <c r="B21" s="297"/>
      <c r="C21" s="308">
        <v>301</v>
      </c>
      <c r="D21" s="35" t="s">
        <v>644</v>
      </c>
      <c r="E21" s="188">
        <v>2602</v>
      </c>
      <c r="F21" s="188"/>
      <c r="G21" s="182">
        <f t="shared" si="2"/>
        <v>2602</v>
      </c>
      <c r="I21" s="14"/>
      <c r="J21" s="14"/>
      <c r="K21" s="14"/>
    </row>
    <row r="22" spans="1:11" s="32" customFormat="1" ht="21" customHeight="1">
      <c r="A22" s="187"/>
      <c r="B22" s="298"/>
      <c r="C22" s="310">
        <v>351</v>
      </c>
      <c r="D22" s="299" t="s">
        <v>212</v>
      </c>
      <c r="E22" s="300">
        <v>1889</v>
      </c>
      <c r="F22" s="300"/>
      <c r="G22" s="301">
        <f t="shared" si="2"/>
        <v>1889</v>
      </c>
      <c r="I22" s="14"/>
      <c r="J22" s="14"/>
      <c r="K22" s="14"/>
    </row>
    <row r="23" spans="1:11" s="32" customFormat="1" ht="21" customHeight="1">
      <c r="A23" s="187"/>
      <c r="B23" s="297" t="s">
        <v>646</v>
      </c>
      <c r="C23" s="308">
        <v>161</v>
      </c>
      <c r="D23" s="35" t="s">
        <v>187</v>
      </c>
      <c r="E23" s="188"/>
      <c r="F23" s="188">
        <v>4400</v>
      </c>
      <c r="G23" s="182">
        <f t="shared" si="2"/>
        <v>4400</v>
      </c>
      <c r="I23" s="14"/>
      <c r="J23" s="14"/>
      <c r="K23" s="14"/>
    </row>
    <row r="24" spans="1:11" s="32" customFormat="1" ht="21" customHeight="1">
      <c r="A24" s="187"/>
      <c r="B24" s="266" t="s">
        <v>179</v>
      </c>
      <c r="C24" s="311">
        <v>161</v>
      </c>
      <c r="D24" s="268" t="s">
        <v>187</v>
      </c>
      <c r="E24" s="266">
        <v>3400</v>
      </c>
      <c r="F24" s="266">
        <v>44540</v>
      </c>
      <c r="G24" s="267">
        <f t="shared" si="2"/>
        <v>47940</v>
      </c>
      <c r="I24" s="14"/>
      <c r="J24" s="14"/>
      <c r="K24" s="14"/>
    </row>
    <row r="25" spans="1:11" s="32" customFormat="1" ht="21" customHeight="1">
      <c r="A25" s="187"/>
      <c r="B25" s="188"/>
      <c r="C25" s="189">
        <v>191</v>
      </c>
      <c r="D25" s="35" t="s">
        <v>40</v>
      </c>
      <c r="E25" s="188"/>
      <c r="F25" s="188">
        <v>10240</v>
      </c>
      <c r="G25" s="182">
        <f t="shared" si="2"/>
        <v>10240</v>
      </c>
      <c r="I25" s="14"/>
      <c r="J25" s="14"/>
      <c r="K25" s="14"/>
    </row>
    <row r="26" spans="1:11" s="32" customFormat="1" ht="21" customHeight="1">
      <c r="A26" s="195"/>
      <c r="B26" s="623" t="s">
        <v>110</v>
      </c>
      <c r="C26" s="619"/>
      <c r="D26" s="191"/>
      <c r="E26" s="192">
        <f>SUM(E17:E25)</f>
        <v>9433</v>
      </c>
      <c r="F26" s="192">
        <f>SUM(F17:F25)</f>
        <v>92596</v>
      </c>
      <c r="G26" s="193">
        <f>SUM(G17:G25)</f>
        <v>102029</v>
      </c>
      <c r="I26" s="14"/>
      <c r="J26" s="14"/>
      <c r="K26" s="14"/>
    </row>
    <row r="27" spans="1:11" s="32" customFormat="1" ht="21" customHeight="1">
      <c r="A27" s="187" t="s">
        <v>663</v>
      </c>
      <c r="B27" s="188" t="s">
        <v>750</v>
      </c>
      <c r="C27" s="189">
        <v>211</v>
      </c>
      <c r="D27" s="35" t="s">
        <v>428</v>
      </c>
      <c r="E27" s="188">
        <v>3100</v>
      </c>
      <c r="F27" s="188"/>
      <c r="G27" s="182">
        <f>SUM(E27:F27)</f>
        <v>3100</v>
      </c>
    </row>
    <row r="28" spans="1:11" s="32" customFormat="1" ht="21" customHeight="1">
      <c r="A28" s="187"/>
      <c r="B28" s="625" t="s">
        <v>110</v>
      </c>
      <c r="C28" s="624"/>
      <c r="D28" s="202"/>
      <c r="E28" s="197">
        <f>SUM(E27:E27)</f>
        <v>3100</v>
      </c>
      <c r="F28" s="197">
        <f>SUM(F27:F27)</f>
        <v>0</v>
      </c>
      <c r="G28" s="198">
        <f>SUM(G27:G27)</f>
        <v>3100</v>
      </c>
    </row>
    <row r="29" spans="1:11" s="32" customFormat="1" ht="21" customHeight="1">
      <c r="A29" s="196" t="s">
        <v>242</v>
      </c>
      <c r="B29" s="183" t="s">
        <v>170</v>
      </c>
      <c r="C29" s="312">
        <v>311</v>
      </c>
      <c r="D29" s="49" t="s">
        <v>63</v>
      </c>
      <c r="E29" s="183"/>
      <c r="F29" s="183">
        <v>4182</v>
      </c>
      <c r="G29" s="184">
        <f>SUM(E29:F29)</f>
        <v>4182</v>
      </c>
    </row>
    <row r="30" spans="1:11" s="32" customFormat="1" ht="21" customHeight="1">
      <c r="A30" s="187"/>
      <c r="B30" s="188"/>
      <c r="C30" s="189">
        <v>320</v>
      </c>
      <c r="D30" s="35" t="s">
        <v>360</v>
      </c>
      <c r="E30" s="188"/>
      <c r="F30" s="188">
        <v>67861</v>
      </c>
      <c r="G30" s="182">
        <f>SUM(E30:F30)</f>
        <v>67861</v>
      </c>
    </row>
    <row r="31" spans="1:11" s="32" customFormat="1" ht="21" customHeight="1">
      <c r="A31" s="187"/>
      <c r="B31" s="188"/>
      <c r="C31" s="189">
        <v>321</v>
      </c>
      <c r="D31" s="35" t="s">
        <v>361</v>
      </c>
      <c r="E31" s="188"/>
      <c r="F31" s="188">
        <v>13192</v>
      </c>
      <c r="G31" s="182">
        <f>SUM(E31:F31)</f>
        <v>13192</v>
      </c>
    </row>
    <row r="32" spans="1:11" s="32" customFormat="1" ht="21" customHeight="1">
      <c r="A32" s="195"/>
      <c r="B32" s="623" t="s">
        <v>110</v>
      </c>
      <c r="C32" s="619"/>
      <c r="D32" s="191"/>
      <c r="E32" s="197">
        <f>SUM(E29:E31)</f>
        <v>0</v>
      </c>
      <c r="F32" s="197">
        <f>SUM(F29:F31)</f>
        <v>85235</v>
      </c>
      <c r="G32" s="198">
        <f>SUM(G29:G31)</f>
        <v>85235</v>
      </c>
    </row>
    <row r="33" spans="1:7" s="32" customFormat="1" ht="21" customHeight="1">
      <c r="A33" s="187" t="s">
        <v>245</v>
      </c>
      <c r="B33" s="121" t="s">
        <v>213</v>
      </c>
      <c r="C33" s="310">
        <v>351</v>
      </c>
      <c r="D33" s="41" t="s">
        <v>69</v>
      </c>
      <c r="E33" s="121">
        <v>1794</v>
      </c>
      <c r="F33" s="121"/>
      <c r="G33" s="185">
        <f>SUM(E33:F33)</f>
        <v>1794</v>
      </c>
    </row>
    <row r="34" spans="1:7" s="32" customFormat="1" ht="21" customHeight="1">
      <c r="A34" s="187"/>
      <c r="B34" s="121" t="s">
        <v>421</v>
      </c>
      <c r="C34" s="310">
        <v>301</v>
      </c>
      <c r="D34" s="41" t="s">
        <v>195</v>
      </c>
      <c r="E34" s="121"/>
      <c r="F34" s="121">
        <v>3351</v>
      </c>
      <c r="G34" s="185">
        <f>SUM(E34:F34)</f>
        <v>3351</v>
      </c>
    </row>
    <row r="35" spans="1:7" s="32" customFormat="1" ht="21" customHeight="1">
      <c r="A35" s="195"/>
      <c r="B35" s="623" t="s">
        <v>110</v>
      </c>
      <c r="C35" s="624"/>
      <c r="D35" s="199"/>
      <c r="E35" s="200">
        <f>SUM(E33:E34)</f>
        <v>1794</v>
      </c>
      <c r="F35" s="200">
        <f>SUM(F33:F34)</f>
        <v>3351</v>
      </c>
      <c r="G35" s="201">
        <f>SUM(G33:G34)</f>
        <v>5145</v>
      </c>
    </row>
    <row r="36" spans="1:7" s="32" customFormat="1" ht="21" customHeight="1">
      <c r="A36" s="187" t="s">
        <v>146</v>
      </c>
      <c r="B36" s="188" t="s">
        <v>115</v>
      </c>
      <c r="C36" s="189">
        <v>21</v>
      </c>
      <c r="D36" s="35" t="s">
        <v>18</v>
      </c>
      <c r="E36" s="188">
        <v>4</v>
      </c>
      <c r="F36" s="188"/>
      <c r="G36" s="182">
        <f t="shared" ref="G36:G68" si="3">SUM(E36:F36)</f>
        <v>4</v>
      </c>
    </row>
    <row r="37" spans="1:7" s="32" customFormat="1" ht="21" customHeight="1">
      <c r="A37" s="187"/>
      <c r="B37" s="188"/>
      <c r="C37" s="189">
        <v>71</v>
      </c>
      <c r="D37" s="35" t="s">
        <v>798</v>
      </c>
      <c r="E37" s="188">
        <v>1</v>
      </c>
      <c r="F37" s="188"/>
      <c r="G37" s="182">
        <f t="shared" si="3"/>
        <v>1</v>
      </c>
    </row>
    <row r="38" spans="1:7" s="32" customFormat="1" ht="21" customHeight="1">
      <c r="A38" s="187"/>
      <c r="B38" s="188"/>
      <c r="C38" s="189">
        <v>81</v>
      </c>
      <c r="D38" s="35" t="s">
        <v>27</v>
      </c>
      <c r="E38" s="188">
        <v>7</v>
      </c>
      <c r="F38" s="188">
        <v>229</v>
      </c>
      <c r="G38" s="182">
        <f t="shared" si="3"/>
        <v>236</v>
      </c>
    </row>
    <row r="39" spans="1:7" s="32" customFormat="1" ht="21" customHeight="1">
      <c r="A39" s="187"/>
      <c r="B39" s="188"/>
      <c r="C39" s="189">
        <v>162</v>
      </c>
      <c r="D39" s="35" t="s">
        <v>132</v>
      </c>
      <c r="E39" s="188">
        <v>2</v>
      </c>
      <c r="F39" s="188"/>
      <c r="G39" s="182">
        <f t="shared" si="3"/>
        <v>2</v>
      </c>
    </row>
    <row r="40" spans="1:7" s="32" customFormat="1" ht="21" customHeight="1">
      <c r="A40" s="187"/>
      <c r="B40" s="494"/>
      <c r="C40" s="495">
        <v>222</v>
      </c>
      <c r="D40" s="35" t="s">
        <v>799</v>
      </c>
      <c r="E40" s="494">
        <v>1</v>
      </c>
      <c r="F40" s="494"/>
      <c r="G40" s="182">
        <f t="shared" si="3"/>
        <v>1</v>
      </c>
    </row>
    <row r="41" spans="1:7" s="32" customFormat="1" ht="21" customHeight="1">
      <c r="A41" s="187"/>
      <c r="B41" s="188"/>
      <c r="C41" s="189">
        <v>241</v>
      </c>
      <c r="D41" s="35" t="s">
        <v>47</v>
      </c>
      <c r="E41" s="188">
        <v>103</v>
      </c>
      <c r="F41" s="188">
        <v>41</v>
      </c>
      <c r="G41" s="182">
        <f t="shared" si="3"/>
        <v>144</v>
      </c>
    </row>
    <row r="42" spans="1:7" s="32" customFormat="1" ht="21" customHeight="1">
      <c r="A42" s="187"/>
      <c r="B42" s="188"/>
      <c r="C42" s="189">
        <v>252</v>
      </c>
      <c r="D42" s="35" t="s">
        <v>49</v>
      </c>
      <c r="E42" s="188">
        <v>189</v>
      </c>
      <c r="F42" s="188">
        <v>88</v>
      </c>
      <c r="G42" s="182">
        <f t="shared" si="3"/>
        <v>277</v>
      </c>
    </row>
    <row r="43" spans="1:7" s="32" customFormat="1" ht="21" customHeight="1">
      <c r="A43" s="187"/>
      <c r="B43" s="188"/>
      <c r="C43" s="189">
        <v>254</v>
      </c>
      <c r="D43" s="35" t="s">
        <v>51</v>
      </c>
      <c r="E43" s="188">
        <v>7</v>
      </c>
      <c r="F43" s="188"/>
      <c r="G43" s="182">
        <f t="shared" si="3"/>
        <v>7</v>
      </c>
    </row>
    <row r="44" spans="1:7" s="32" customFormat="1" ht="21" customHeight="1">
      <c r="A44" s="187"/>
      <c r="B44" s="188"/>
      <c r="C44" s="189">
        <v>256</v>
      </c>
      <c r="D44" s="35" t="s">
        <v>53</v>
      </c>
      <c r="E44" s="188">
        <v>22</v>
      </c>
      <c r="F44" s="188">
        <v>10</v>
      </c>
      <c r="G44" s="182">
        <f t="shared" si="3"/>
        <v>32</v>
      </c>
    </row>
    <row r="45" spans="1:7" s="32" customFormat="1" ht="21" customHeight="1">
      <c r="A45" s="187"/>
      <c r="B45" s="188"/>
      <c r="C45" s="189">
        <v>261</v>
      </c>
      <c r="D45" s="35" t="s">
        <v>54</v>
      </c>
      <c r="E45" s="188">
        <v>10</v>
      </c>
      <c r="F45" s="188">
        <v>7</v>
      </c>
      <c r="G45" s="182">
        <f t="shared" si="3"/>
        <v>17</v>
      </c>
    </row>
    <row r="46" spans="1:7" s="32" customFormat="1" ht="21" customHeight="1">
      <c r="A46" s="187"/>
      <c r="B46" s="188"/>
      <c r="C46" s="189">
        <v>262</v>
      </c>
      <c r="D46" s="35" t="s">
        <v>55</v>
      </c>
      <c r="E46" s="188">
        <v>4</v>
      </c>
      <c r="F46" s="188"/>
      <c r="G46" s="182">
        <f t="shared" si="3"/>
        <v>4</v>
      </c>
    </row>
    <row r="47" spans="1:7" s="32" customFormat="1" ht="21" customHeight="1">
      <c r="A47" s="187"/>
      <c r="B47" s="188"/>
      <c r="C47" s="189">
        <v>263</v>
      </c>
      <c r="D47" s="35" t="s">
        <v>56</v>
      </c>
      <c r="E47" s="188">
        <v>4</v>
      </c>
      <c r="F47" s="188"/>
      <c r="G47" s="182">
        <f t="shared" si="3"/>
        <v>4</v>
      </c>
    </row>
    <row r="48" spans="1:7" s="32" customFormat="1" ht="21" customHeight="1">
      <c r="A48" s="187"/>
      <c r="B48" s="188"/>
      <c r="C48" s="189">
        <v>265</v>
      </c>
      <c r="D48" s="35" t="s">
        <v>481</v>
      </c>
      <c r="E48" s="188">
        <v>2</v>
      </c>
      <c r="F48" s="188">
        <v>1</v>
      </c>
      <c r="G48" s="182">
        <f t="shared" si="3"/>
        <v>3</v>
      </c>
    </row>
    <row r="49" spans="1:7" s="32" customFormat="1" ht="21" customHeight="1">
      <c r="A49" s="187"/>
      <c r="B49" s="494"/>
      <c r="C49" s="495">
        <v>281</v>
      </c>
      <c r="D49" s="35" t="s">
        <v>404</v>
      </c>
      <c r="E49" s="494">
        <v>2</v>
      </c>
      <c r="F49" s="494"/>
      <c r="G49" s="182">
        <f t="shared" si="3"/>
        <v>2</v>
      </c>
    </row>
    <row r="50" spans="1:7" s="32" customFormat="1" ht="21" customHeight="1">
      <c r="A50" s="187"/>
      <c r="B50" s="188"/>
      <c r="C50" s="189">
        <v>301</v>
      </c>
      <c r="D50" s="35" t="s">
        <v>62</v>
      </c>
      <c r="E50" s="188">
        <v>15</v>
      </c>
      <c r="F50" s="188">
        <v>4</v>
      </c>
      <c r="G50" s="182">
        <f t="shared" si="3"/>
        <v>19</v>
      </c>
    </row>
    <row r="51" spans="1:7" s="32" customFormat="1" ht="21" customHeight="1">
      <c r="A51" s="187" t="s">
        <v>146</v>
      </c>
      <c r="B51" s="188" t="s">
        <v>115</v>
      </c>
      <c r="C51" s="189">
        <v>320</v>
      </c>
      <c r="D51" s="35" t="s">
        <v>363</v>
      </c>
      <c r="E51" s="188">
        <v>22</v>
      </c>
      <c r="F51" s="188"/>
      <c r="G51" s="182">
        <f t="shared" si="3"/>
        <v>22</v>
      </c>
    </row>
    <row r="52" spans="1:7" s="32" customFormat="1" ht="21" customHeight="1">
      <c r="A52" s="187"/>
      <c r="B52" s="188"/>
      <c r="C52" s="189">
        <v>321</v>
      </c>
      <c r="D52" s="35" t="s">
        <v>362</v>
      </c>
      <c r="E52" s="188">
        <v>61</v>
      </c>
      <c r="F52" s="188">
        <v>5</v>
      </c>
      <c r="G52" s="182">
        <f t="shared" si="3"/>
        <v>66</v>
      </c>
    </row>
    <row r="53" spans="1:7" s="32" customFormat="1" ht="21" customHeight="1">
      <c r="A53" s="187"/>
      <c r="B53" s="188"/>
      <c r="C53" s="189">
        <v>323</v>
      </c>
      <c r="D53" s="35" t="s">
        <v>65</v>
      </c>
      <c r="E53" s="188">
        <v>23</v>
      </c>
      <c r="F53" s="188">
        <v>1</v>
      </c>
      <c r="G53" s="182">
        <f t="shared" si="3"/>
        <v>24</v>
      </c>
    </row>
    <row r="54" spans="1:7" s="32" customFormat="1" ht="21" customHeight="1">
      <c r="A54" s="187"/>
      <c r="B54" s="188"/>
      <c r="C54" s="189">
        <v>324</v>
      </c>
      <c r="D54" s="35" t="s">
        <v>358</v>
      </c>
      <c r="E54" s="188">
        <v>4</v>
      </c>
      <c r="F54" s="188"/>
      <c r="G54" s="182">
        <f t="shared" si="3"/>
        <v>4</v>
      </c>
    </row>
    <row r="55" spans="1:7" s="32" customFormat="1" ht="21" customHeight="1">
      <c r="A55" s="187"/>
      <c r="B55" s="188"/>
      <c r="C55" s="189">
        <v>351</v>
      </c>
      <c r="D55" s="35" t="s">
        <v>69</v>
      </c>
      <c r="E55" s="188">
        <v>3</v>
      </c>
      <c r="F55" s="188"/>
      <c r="G55" s="182">
        <f t="shared" si="3"/>
        <v>3</v>
      </c>
    </row>
    <row r="56" spans="1:7" s="32" customFormat="1" ht="21" customHeight="1">
      <c r="A56" s="187"/>
      <c r="B56" s="188"/>
      <c r="C56" s="189">
        <v>361</v>
      </c>
      <c r="D56" s="35" t="s">
        <v>70</v>
      </c>
      <c r="E56" s="188">
        <v>3</v>
      </c>
      <c r="F56" s="188"/>
      <c r="G56" s="182">
        <f t="shared" si="3"/>
        <v>3</v>
      </c>
    </row>
    <row r="57" spans="1:7" s="32" customFormat="1" ht="21" customHeight="1">
      <c r="A57" s="187"/>
      <c r="B57" s="188"/>
      <c r="C57" s="189">
        <v>371</v>
      </c>
      <c r="D57" s="35" t="s">
        <v>11</v>
      </c>
      <c r="E57" s="188">
        <v>4</v>
      </c>
      <c r="F57" s="188"/>
      <c r="G57" s="182">
        <f t="shared" si="3"/>
        <v>4</v>
      </c>
    </row>
    <row r="58" spans="1:7" s="32" customFormat="1" ht="21" customHeight="1">
      <c r="A58" s="187"/>
      <c r="B58" s="188"/>
      <c r="C58" s="189">
        <v>421</v>
      </c>
      <c r="D58" s="35" t="s">
        <v>76</v>
      </c>
      <c r="E58" s="188">
        <v>207</v>
      </c>
      <c r="F58" s="188">
        <v>47</v>
      </c>
      <c r="G58" s="182">
        <f t="shared" si="3"/>
        <v>254</v>
      </c>
    </row>
    <row r="59" spans="1:7" s="32" customFormat="1" ht="21" customHeight="1">
      <c r="A59" s="187"/>
      <c r="B59" s="188"/>
      <c r="C59" s="189">
        <v>422</v>
      </c>
      <c r="D59" s="35" t="s">
        <v>77</v>
      </c>
      <c r="E59" s="188">
        <v>18</v>
      </c>
      <c r="F59" s="188"/>
      <c r="G59" s="182">
        <f t="shared" si="3"/>
        <v>18</v>
      </c>
    </row>
    <row r="60" spans="1:7" s="32" customFormat="1" ht="21" customHeight="1">
      <c r="A60" s="187"/>
      <c r="B60" s="188"/>
      <c r="C60" s="308">
        <v>425</v>
      </c>
      <c r="D60" s="35" t="s">
        <v>647</v>
      </c>
      <c r="E60" s="188">
        <v>1</v>
      </c>
      <c r="F60" s="188"/>
      <c r="G60" s="182">
        <f t="shared" si="3"/>
        <v>1</v>
      </c>
    </row>
    <row r="61" spans="1:7" s="32" customFormat="1" ht="21" customHeight="1">
      <c r="A61" s="187"/>
      <c r="B61" s="188"/>
      <c r="C61" s="189">
        <v>441</v>
      </c>
      <c r="D61" s="35" t="s">
        <v>82</v>
      </c>
      <c r="E61" s="188">
        <v>13</v>
      </c>
      <c r="F61" s="188">
        <v>9</v>
      </c>
      <c r="G61" s="182">
        <f t="shared" si="3"/>
        <v>22</v>
      </c>
    </row>
    <row r="62" spans="1:7" s="32" customFormat="1" ht="21" customHeight="1">
      <c r="A62" s="187"/>
      <c r="B62" s="494"/>
      <c r="C62" s="495">
        <v>442</v>
      </c>
      <c r="D62" s="35" t="s">
        <v>209</v>
      </c>
      <c r="E62" s="494">
        <v>11</v>
      </c>
      <c r="F62" s="494"/>
      <c r="G62" s="182">
        <f t="shared" si="3"/>
        <v>11</v>
      </c>
    </row>
    <row r="63" spans="1:7" s="32" customFormat="1" ht="21" customHeight="1">
      <c r="A63" s="187"/>
      <c r="B63" s="494"/>
      <c r="C63" s="495">
        <v>443</v>
      </c>
      <c r="D63" s="35" t="s">
        <v>800</v>
      </c>
      <c r="E63" s="494">
        <v>1</v>
      </c>
      <c r="F63" s="494">
        <v>1</v>
      </c>
      <c r="G63" s="182">
        <f t="shared" si="3"/>
        <v>2</v>
      </c>
    </row>
    <row r="64" spans="1:7" s="32" customFormat="1" ht="21" customHeight="1">
      <c r="A64" s="187"/>
      <c r="B64" s="494"/>
      <c r="C64" s="495">
        <v>461</v>
      </c>
      <c r="D64" s="35" t="s">
        <v>801</v>
      </c>
      <c r="E64" s="494">
        <v>1</v>
      </c>
      <c r="F64" s="494"/>
      <c r="G64" s="182">
        <f t="shared" si="3"/>
        <v>1</v>
      </c>
    </row>
    <row r="65" spans="1:11" s="32" customFormat="1" ht="21" customHeight="1">
      <c r="A65" s="187"/>
      <c r="B65" s="188"/>
      <c r="C65" s="189">
        <v>511</v>
      </c>
      <c r="D65" s="35" t="s">
        <v>220</v>
      </c>
      <c r="E65" s="188"/>
      <c r="F65" s="188">
        <v>2</v>
      </c>
      <c r="G65" s="182">
        <f t="shared" si="3"/>
        <v>2</v>
      </c>
    </row>
    <row r="66" spans="1:11" s="32" customFormat="1" ht="21" customHeight="1">
      <c r="A66" s="187"/>
      <c r="B66" s="188"/>
      <c r="C66" s="189">
        <v>521</v>
      </c>
      <c r="D66" s="35" t="s">
        <v>93</v>
      </c>
      <c r="E66" s="188">
        <v>122</v>
      </c>
      <c r="F66" s="188">
        <v>105</v>
      </c>
      <c r="G66" s="182">
        <f t="shared" si="3"/>
        <v>227</v>
      </c>
    </row>
    <row r="67" spans="1:11" s="32" customFormat="1" ht="21" customHeight="1">
      <c r="A67" s="187"/>
      <c r="B67" s="188"/>
      <c r="C67" s="189">
        <v>531</v>
      </c>
      <c r="D67" s="35" t="s">
        <v>94</v>
      </c>
      <c r="E67" s="188">
        <v>4</v>
      </c>
      <c r="F67" s="188">
        <v>3</v>
      </c>
      <c r="G67" s="182">
        <f t="shared" si="3"/>
        <v>7</v>
      </c>
      <c r="I67" s="14"/>
      <c r="J67" s="14"/>
      <c r="K67" s="14"/>
    </row>
    <row r="68" spans="1:11" s="32" customFormat="1" ht="21" customHeight="1">
      <c r="A68" s="187"/>
      <c r="B68" s="121"/>
      <c r="C68" s="310">
        <v>541</v>
      </c>
      <c r="D68" s="41" t="s">
        <v>95</v>
      </c>
      <c r="E68" s="121">
        <v>85</v>
      </c>
      <c r="F68" s="121">
        <v>29</v>
      </c>
      <c r="G68" s="185">
        <f t="shared" si="3"/>
        <v>114</v>
      </c>
    </row>
    <row r="69" spans="1:11" s="32" customFormat="1" ht="21" customHeight="1">
      <c r="A69" s="190"/>
      <c r="B69" s="625" t="s">
        <v>110</v>
      </c>
      <c r="C69" s="624"/>
      <c r="D69" s="202"/>
      <c r="E69" s="203">
        <f>SUM(E36:E68)</f>
        <v>956</v>
      </c>
      <c r="F69" s="203">
        <f>SUM(F36:F68)</f>
        <v>582</v>
      </c>
      <c r="G69" s="204">
        <f>SUM(G36:G68)</f>
        <v>1538</v>
      </c>
    </row>
    <row r="70" spans="1:11" s="32" customFormat="1" ht="21" customHeight="1">
      <c r="A70" s="187" t="s">
        <v>482</v>
      </c>
      <c r="B70" s="188" t="s">
        <v>802</v>
      </c>
      <c r="C70" s="189">
        <v>131</v>
      </c>
      <c r="D70" s="35" t="s">
        <v>130</v>
      </c>
      <c r="E70" s="188"/>
      <c r="F70" s="188">
        <v>5187</v>
      </c>
      <c r="G70" s="182">
        <f>SUM(E70:F70)</f>
        <v>5187</v>
      </c>
    </row>
    <row r="71" spans="1:11" s="32" customFormat="1" ht="21" customHeight="1">
      <c r="A71" s="187"/>
      <c r="B71" s="625" t="s">
        <v>110</v>
      </c>
      <c r="C71" s="624"/>
      <c r="D71" s="202"/>
      <c r="E71" s="197">
        <f>SUM(E70:E70)</f>
        <v>0</v>
      </c>
      <c r="F71" s="197">
        <f>SUM(F70:F70)</f>
        <v>5187</v>
      </c>
      <c r="G71" s="198">
        <f>SUM(G70:G70)</f>
        <v>5187</v>
      </c>
    </row>
    <row r="72" spans="1:11" s="32" customFormat="1" ht="21" customHeight="1">
      <c r="A72" s="232" t="s">
        <v>249</v>
      </c>
      <c r="B72" s="188" t="s">
        <v>483</v>
      </c>
      <c r="C72" s="189">
        <v>311</v>
      </c>
      <c r="D72" s="35" t="s">
        <v>262</v>
      </c>
      <c r="E72" s="188"/>
      <c r="F72" s="188">
        <v>401</v>
      </c>
      <c r="G72" s="182">
        <f>SUM(E72:F72)</f>
        <v>401</v>
      </c>
      <c r="I72" s="14"/>
      <c r="J72" s="14"/>
      <c r="K72" s="14"/>
    </row>
    <row r="73" spans="1:11" s="32" customFormat="1" ht="21" customHeight="1">
      <c r="A73" s="187"/>
      <c r="B73" s="188"/>
      <c r="C73" s="309">
        <v>320</v>
      </c>
      <c r="D73" s="35" t="s">
        <v>360</v>
      </c>
      <c r="E73" s="188"/>
      <c r="F73" s="188">
        <v>109724</v>
      </c>
      <c r="G73" s="182">
        <f>SUM(E73:F73)</f>
        <v>109724</v>
      </c>
      <c r="I73" s="14"/>
      <c r="J73" s="14"/>
      <c r="K73" s="14"/>
    </row>
    <row r="74" spans="1:11" s="32" customFormat="1" ht="21" customHeight="1">
      <c r="A74" s="187"/>
      <c r="B74" s="188"/>
      <c r="C74" s="189">
        <v>321</v>
      </c>
      <c r="D74" s="35" t="s">
        <v>361</v>
      </c>
      <c r="E74" s="188"/>
      <c r="F74" s="188">
        <v>5989</v>
      </c>
      <c r="G74" s="182">
        <f>SUM(E74:F74)</f>
        <v>5989</v>
      </c>
      <c r="I74" s="14"/>
      <c r="J74" s="14"/>
      <c r="K74" s="14"/>
    </row>
    <row r="75" spans="1:11" s="32" customFormat="1" ht="21" customHeight="1">
      <c r="A75" s="187"/>
      <c r="B75" s="625" t="s">
        <v>110</v>
      </c>
      <c r="C75" s="624"/>
      <c r="D75" s="202"/>
      <c r="E75" s="197">
        <f>SUM(E72:E74)</f>
        <v>0</v>
      </c>
      <c r="F75" s="197">
        <f>SUM(F72:F74)</f>
        <v>116114</v>
      </c>
      <c r="G75" s="198">
        <f>SUM(G72:G74)</f>
        <v>116114</v>
      </c>
      <c r="I75" s="14"/>
      <c r="J75" s="14"/>
      <c r="K75" s="14"/>
    </row>
    <row r="76" spans="1:11" s="32" customFormat="1" ht="21" customHeight="1">
      <c r="A76" s="205" t="s">
        <v>247</v>
      </c>
      <c r="B76" s="206" t="s">
        <v>97</v>
      </c>
      <c r="C76" s="313">
        <v>211</v>
      </c>
      <c r="D76" s="207" t="s">
        <v>428</v>
      </c>
      <c r="E76" s="206">
        <v>8540</v>
      </c>
      <c r="F76" s="206">
        <v>1640</v>
      </c>
      <c r="G76" s="208">
        <f t="shared" ref="G76:G81" si="4">SUM(E76:F76)</f>
        <v>10180</v>
      </c>
      <c r="I76" s="14"/>
      <c r="J76" s="14"/>
      <c r="K76" s="14"/>
    </row>
    <row r="77" spans="1:11" s="32" customFormat="1" ht="21" customHeight="1">
      <c r="A77" s="187"/>
      <c r="B77" s="188"/>
      <c r="C77" s="308">
        <v>311</v>
      </c>
      <c r="D77" s="35" t="s">
        <v>648</v>
      </c>
      <c r="E77" s="188"/>
      <c r="F77" s="188">
        <v>14129</v>
      </c>
      <c r="G77" s="182">
        <f t="shared" si="4"/>
        <v>14129</v>
      </c>
      <c r="I77" s="14"/>
      <c r="J77" s="14"/>
      <c r="K77" s="14"/>
    </row>
    <row r="78" spans="1:11" s="32" customFormat="1" ht="21" customHeight="1">
      <c r="A78" s="187"/>
      <c r="B78" s="121"/>
      <c r="C78" s="310">
        <v>320</v>
      </c>
      <c r="D78" s="41" t="s">
        <v>360</v>
      </c>
      <c r="E78" s="121"/>
      <c r="F78" s="121">
        <v>1702</v>
      </c>
      <c r="G78" s="185">
        <f t="shared" si="4"/>
        <v>1702</v>
      </c>
      <c r="I78" s="14"/>
      <c r="J78" s="14"/>
      <c r="K78" s="14"/>
    </row>
    <row r="79" spans="1:11" s="32" customFormat="1" ht="21" customHeight="1">
      <c r="A79" s="187"/>
      <c r="B79" s="188" t="s">
        <v>484</v>
      </c>
      <c r="C79" s="309">
        <v>161</v>
      </c>
      <c r="D79" s="35" t="s">
        <v>187</v>
      </c>
      <c r="E79" s="188"/>
      <c r="F79" s="188">
        <v>2400</v>
      </c>
      <c r="G79" s="182">
        <f t="shared" si="4"/>
        <v>2400</v>
      </c>
      <c r="I79" s="14"/>
      <c r="J79" s="14"/>
      <c r="K79" s="14"/>
    </row>
    <row r="80" spans="1:11" s="32" customFormat="1" ht="21" customHeight="1">
      <c r="A80" s="187"/>
      <c r="B80" s="494"/>
      <c r="C80" s="17">
        <v>320</v>
      </c>
      <c r="D80" s="506" t="s">
        <v>360</v>
      </c>
      <c r="E80" s="494"/>
      <c r="F80" s="494">
        <v>2469</v>
      </c>
      <c r="G80" s="182">
        <f t="shared" si="4"/>
        <v>2469</v>
      </c>
      <c r="I80" s="14"/>
      <c r="J80" s="14"/>
      <c r="K80" s="14"/>
    </row>
    <row r="81" spans="1:11" s="32" customFormat="1" ht="21" customHeight="1">
      <c r="A81" s="187"/>
      <c r="B81" s="297"/>
      <c r="C81" s="525">
        <v>321</v>
      </c>
      <c r="D81" s="51" t="s">
        <v>803</v>
      </c>
      <c r="E81" s="494"/>
      <c r="F81" s="494">
        <v>2205</v>
      </c>
      <c r="G81" s="182">
        <f t="shared" si="4"/>
        <v>2205</v>
      </c>
      <c r="I81" s="14"/>
      <c r="J81" s="14"/>
      <c r="K81" s="14"/>
    </row>
    <row r="82" spans="1:11" s="32" customFormat="1" ht="21" customHeight="1">
      <c r="A82" s="195"/>
      <c r="B82" s="628" t="s">
        <v>110</v>
      </c>
      <c r="C82" s="619"/>
      <c r="D82" s="209"/>
      <c r="E82" s="210">
        <f>SUM(E76:E81)</f>
        <v>8540</v>
      </c>
      <c r="F82" s="210">
        <f>SUM(F76:F81)</f>
        <v>24545</v>
      </c>
      <c r="G82" s="211">
        <f>SUM(G76:G81)</f>
        <v>33085</v>
      </c>
      <c r="I82" s="14"/>
      <c r="J82" s="14"/>
      <c r="K82" s="14"/>
    </row>
    <row r="83" spans="1:11" s="32" customFormat="1" ht="21" customHeight="1">
      <c r="A83" s="187" t="s">
        <v>248</v>
      </c>
      <c r="B83" s="212" t="s">
        <v>649</v>
      </c>
      <c r="C83" s="314">
        <v>320</v>
      </c>
      <c r="D83" s="213" t="s">
        <v>360</v>
      </c>
      <c r="E83" s="212"/>
      <c r="F83" s="212">
        <v>7538</v>
      </c>
      <c r="G83" s="214">
        <f>SUM(E83:F83)</f>
        <v>7538</v>
      </c>
      <c r="I83" s="14"/>
      <c r="J83" s="14"/>
      <c r="K83" s="14"/>
    </row>
    <row r="84" spans="1:11" s="32" customFormat="1" ht="21" customHeight="1">
      <c r="A84" s="187"/>
      <c r="B84" s="266" t="s">
        <v>136</v>
      </c>
      <c r="C84" s="311">
        <v>320</v>
      </c>
      <c r="D84" s="268" t="s">
        <v>360</v>
      </c>
      <c r="E84" s="266"/>
      <c r="F84" s="266">
        <v>16056</v>
      </c>
      <c r="G84" s="267">
        <f t="shared" ref="G84:G85" si="5">SUM(E84:F84)</f>
        <v>16056</v>
      </c>
      <c r="I84" s="14"/>
      <c r="J84" s="14"/>
      <c r="K84" s="14"/>
    </row>
    <row r="85" spans="1:11" s="32" customFormat="1" ht="21" customHeight="1">
      <c r="A85" s="187"/>
      <c r="B85" s="188"/>
      <c r="C85" s="309">
        <v>321</v>
      </c>
      <c r="D85" s="35" t="s">
        <v>803</v>
      </c>
      <c r="E85" s="188"/>
      <c r="F85" s="188">
        <v>1302</v>
      </c>
      <c r="G85" s="182">
        <f t="shared" si="5"/>
        <v>1302</v>
      </c>
    </row>
    <row r="86" spans="1:11" s="32" customFormat="1" ht="21" customHeight="1">
      <c r="A86" s="187"/>
      <c r="B86" s="628" t="s">
        <v>110</v>
      </c>
      <c r="C86" s="629"/>
      <c r="D86" s="209"/>
      <c r="E86" s="210">
        <f>SUM(E83:E85)</f>
        <v>0</v>
      </c>
      <c r="F86" s="210">
        <f>SUM(F83:F85)</f>
        <v>24896</v>
      </c>
      <c r="G86" s="211">
        <f>SUM(G83:G85)</f>
        <v>24896</v>
      </c>
    </row>
    <row r="87" spans="1:11" s="32" customFormat="1" ht="21" customHeight="1">
      <c r="A87" s="215" t="s">
        <v>243</v>
      </c>
      <c r="B87" s="216" t="s">
        <v>4</v>
      </c>
      <c r="C87" s="217">
        <v>92</v>
      </c>
      <c r="D87" s="218" t="s">
        <v>804</v>
      </c>
      <c r="E87" s="216"/>
      <c r="F87" s="216">
        <v>3000</v>
      </c>
      <c r="G87" s="219">
        <f t="shared" ref="G87:G93" si="6">SUM(E87:F87)</f>
        <v>3000</v>
      </c>
    </row>
    <row r="88" spans="1:11" s="32" customFormat="1" ht="21" customHeight="1">
      <c r="A88" s="187"/>
      <c r="B88" s="188"/>
      <c r="C88" s="309">
        <v>162</v>
      </c>
      <c r="D88" s="35" t="s">
        <v>132</v>
      </c>
      <c r="E88" s="188">
        <v>39324</v>
      </c>
      <c r="F88" s="188"/>
      <c r="G88" s="182">
        <f t="shared" si="6"/>
        <v>39324</v>
      </c>
      <c r="I88" s="14"/>
      <c r="J88" s="14"/>
      <c r="K88" s="14"/>
    </row>
    <row r="89" spans="1:11" s="32" customFormat="1" ht="21" customHeight="1">
      <c r="A89" s="187"/>
      <c r="B89" s="494"/>
      <c r="C89" s="495">
        <v>211</v>
      </c>
      <c r="D89" s="35" t="s">
        <v>428</v>
      </c>
      <c r="E89" s="494">
        <v>9933</v>
      </c>
      <c r="F89" s="494"/>
      <c r="G89" s="182">
        <f t="shared" si="6"/>
        <v>9933</v>
      </c>
    </row>
    <row r="90" spans="1:11" s="32" customFormat="1" ht="21" customHeight="1">
      <c r="A90" s="187"/>
      <c r="B90" s="300"/>
      <c r="C90" s="310">
        <v>321</v>
      </c>
      <c r="D90" s="499" t="s">
        <v>803</v>
      </c>
      <c r="E90" s="300"/>
      <c r="F90" s="300">
        <v>5006</v>
      </c>
      <c r="G90" s="182">
        <f t="shared" si="6"/>
        <v>5006</v>
      </c>
    </row>
    <row r="91" spans="1:11" s="32" customFormat="1" ht="21" customHeight="1">
      <c r="A91" s="187"/>
      <c r="B91" s="266" t="s">
        <v>376</v>
      </c>
      <c r="C91" s="311">
        <v>91</v>
      </c>
      <c r="D91" s="268" t="s">
        <v>365</v>
      </c>
      <c r="E91" s="266"/>
      <c r="F91" s="266">
        <v>471</v>
      </c>
      <c r="G91" s="496">
        <f t="shared" si="6"/>
        <v>471</v>
      </c>
    </row>
    <row r="92" spans="1:11" s="32" customFormat="1" ht="21" customHeight="1">
      <c r="A92" s="187"/>
      <c r="B92" s="300"/>
      <c r="C92" s="310">
        <v>162</v>
      </c>
      <c r="D92" s="499" t="s">
        <v>805</v>
      </c>
      <c r="E92" s="300">
        <v>8229</v>
      </c>
      <c r="F92" s="300"/>
      <c r="G92" s="500">
        <f t="shared" si="6"/>
        <v>8229</v>
      </c>
    </row>
    <row r="93" spans="1:11" s="32" customFormat="1" ht="21" customHeight="1">
      <c r="A93" s="187"/>
      <c r="B93" s="300" t="s">
        <v>806</v>
      </c>
      <c r="C93" s="310">
        <v>162</v>
      </c>
      <c r="D93" s="499" t="s">
        <v>805</v>
      </c>
      <c r="E93" s="300">
        <v>6945</v>
      </c>
      <c r="F93" s="300"/>
      <c r="G93" s="500">
        <f t="shared" si="6"/>
        <v>6945</v>
      </c>
    </row>
    <row r="94" spans="1:11" s="32" customFormat="1" ht="21" customHeight="1">
      <c r="A94" s="187"/>
      <c r="B94" s="220" t="s">
        <v>375</v>
      </c>
      <c r="C94" s="315">
        <v>162</v>
      </c>
      <c r="D94" s="41" t="s">
        <v>14</v>
      </c>
      <c r="E94" s="220">
        <v>5044</v>
      </c>
      <c r="F94" s="220"/>
      <c r="G94" s="185">
        <f t="shared" ref="G94:G98" si="7">SUM(E94:F94)</f>
        <v>5044</v>
      </c>
    </row>
    <row r="95" spans="1:11" s="32" customFormat="1" ht="21" customHeight="1">
      <c r="A95" s="187"/>
      <c r="B95" s="188" t="s">
        <v>137</v>
      </c>
      <c r="C95" s="189">
        <v>211</v>
      </c>
      <c r="D95" s="35" t="s">
        <v>428</v>
      </c>
      <c r="E95" s="188">
        <v>1550</v>
      </c>
      <c r="F95" s="188"/>
      <c r="G95" s="182">
        <f t="shared" si="7"/>
        <v>1550</v>
      </c>
    </row>
    <row r="96" spans="1:11" s="32" customFormat="1" ht="21" customHeight="1">
      <c r="A96" s="187"/>
      <c r="B96" s="188"/>
      <c r="C96" s="189">
        <v>281</v>
      </c>
      <c r="D96" s="35" t="s">
        <v>12</v>
      </c>
      <c r="E96" s="188"/>
      <c r="F96" s="188">
        <v>59067</v>
      </c>
      <c r="G96" s="182">
        <f t="shared" si="7"/>
        <v>59067</v>
      </c>
    </row>
    <row r="97" spans="1:11" s="32" customFormat="1" ht="21" customHeight="1">
      <c r="A97" s="187"/>
      <c r="B97" s="300"/>
      <c r="C97" s="310">
        <v>301</v>
      </c>
      <c r="D97" s="499" t="s">
        <v>195</v>
      </c>
      <c r="E97" s="300">
        <v>18594</v>
      </c>
      <c r="F97" s="300"/>
      <c r="G97" s="500">
        <f t="shared" si="7"/>
        <v>18594</v>
      </c>
      <c r="I97" s="14"/>
      <c r="J97" s="14"/>
      <c r="K97" s="14"/>
    </row>
    <row r="98" spans="1:11" s="32" customFormat="1" ht="21" customHeight="1">
      <c r="A98" s="187"/>
      <c r="B98" s="297" t="s">
        <v>484</v>
      </c>
      <c r="C98" s="526">
        <v>162</v>
      </c>
      <c r="D98" s="35" t="s">
        <v>805</v>
      </c>
      <c r="E98" s="494">
        <v>8745</v>
      </c>
      <c r="F98" s="494"/>
      <c r="G98" s="182">
        <f t="shared" si="7"/>
        <v>8745</v>
      </c>
      <c r="I98" s="14"/>
      <c r="J98" s="14"/>
      <c r="K98" s="14"/>
    </row>
    <row r="99" spans="1:11" s="32" customFormat="1" ht="21" customHeight="1">
      <c r="A99" s="190"/>
      <c r="B99" s="618" t="s">
        <v>110</v>
      </c>
      <c r="C99" s="619"/>
      <c r="D99" s="223"/>
      <c r="E99" s="224">
        <f>SUM(E87:E98)</f>
        <v>98364</v>
      </c>
      <c r="F99" s="224">
        <f>SUM(F87:F98)</f>
        <v>67544</v>
      </c>
      <c r="G99" s="225">
        <f>SUM(G87:G98)</f>
        <v>165908</v>
      </c>
      <c r="I99" s="14"/>
      <c r="J99" s="14"/>
      <c r="K99" s="14"/>
    </row>
    <row r="100" spans="1:11" s="32" customFormat="1" ht="21" customHeight="1">
      <c r="A100" s="187" t="s">
        <v>807</v>
      </c>
      <c r="B100" s="503" t="s">
        <v>808</v>
      </c>
      <c r="C100" s="307">
        <v>162</v>
      </c>
      <c r="D100" s="228" t="s">
        <v>805</v>
      </c>
      <c r="E100" s="227">
        <v>3727</v>
      </c>
      <c r="F100" s="227"/>
      <c r="G100" s="504">
        <f>SUM(E100:F100)</f>
        <v>3727</v>
      </c>
      <c r="I100" s="14"/>
      <c r="J100" s="14"/>
      <c r="K100" s="14"/>
    </row>
    <row r="101" spans="1:11" s="32" customFormat="1" ht="21" customHeight="1">
      <c r="A101" s="187"/>
      <c r="B101" s="618" t="s">
        <v>110</v>
      </c>
      <c r="C101" s="619"/>
      <c r="D101" s="501"/>
      <c r="E101" s="502">
        <f>SUM(E100:E100)</f>
        <v>3727</v>
      </c>
      <c r="F101" s="502">
        <f>SUM(F100:F100)</f>
        <v>0</v>
      </c>
      <c r="G101" s="504">
        <f>SUM(G100:G100)</f>
        <v>3727</v>
      </c>
      <c r="I101" s="14"/>
      <c r="J101" s="14"/>
      <c r="K101" s="14"/>
    </row>
    <row r="102" spans="1:11" s="32" customFormat="1" ht="21" customHeight="1">
      <c r="A102" s="226" t="s">
        <v>486</v>
      </c>
      <c r="B102" s="227" t="s">
        <v>487</v>
      </c>
      <c r="C102" s="307">
        <v>351</v>
      </c>
      <c r="D102" s="228" t="s">
        <v>69</v>
      </c>
      <c r="E102" s="227">
        <v>9520</v>
      </c>
      <c r="F102" s="227"/>
      <c r="G102" s="182">
        <f>SUM(E102:F102)</f>
        <v>9520</v>
      </c>
      <c r="I102" s="14"/>
      <c r="J102" s="14"/>
      <c r="K102" s="14"/>
    </row>
    <row r="103" spans="1:11" s="32" customFormat="1" ht="21" customHeight="1">
      <c r="A103" s="190"/>
      <c r="B103" s="618" t="s">
        <v>110</v>
      </c>
      <c r="C103" s="619"/>
      <c r="D103" s="223"/>
      <c r="E103" s="224">
        <f>SUM(E102:E102)</f>
        <v>9520</v>
      </c>
      <c r="F103" s="224">
        <f>SUM(F102:F102)</f>
        <v>0</v>
      </c>
      <c r="G103" s="225">
        <f>SUM(G102:G102)</f>
        <v>9520</v>
      </c>
    </row>
    <row r="104" spans="1:11" s="32" customFormat="1" ht="21" customHeight="1">
      <c r="A104" s="226" t="s">
        <v>251</v>
      </c>
      <c r="B104" s="227" t="s">
        <v>138</v>
      </c>
      <c r="C104" s="307">
        <v>351</v>
      </c>
      <c r="D104" s="228" t="s">
        <v>69</v>
      </c>
      <c r="E104" s="227"/>
      <c r="F104" s="227">
        <v>1313</v>
      </c>
      <c r="G104" s="182">
        <f>SUM(E104:F104)</f>
        <v>1313</v>
      </c>
      <c r="I104" s="14"/>
      <c r="J104" s="14"/>
      <c r="K104" s="14"/>
    </row>
    <row r="105" spans="1:11" s="32" customFormat="1" ht="21" customHeight="1">
      <c r="A105" s="190"/>
      <c r="B105" s="618" t="s">
        <v>110</v>
      </c>
      <c r="C105" s="619"/>
      <c r="D105" s="223"/>
      <c r="E105" s="224">
        <f>SUM(E104:E104)</f>
        <v>0</v>
      </c>
      <c r="F105" s="224">
        <f>SUM(F104:F104)</f>
        <v>1313</v>
      </c>
      <c r="G105" s="225">
        <f>SUM(G104:G104)</f>
        <v>1313</v>
      </c>
      <c r="I105" s="14"/>
      <c r="J105" s="14"/>
      <c r="K105" s="14"/>
    </row>
    <row r="106" spans="1:11" s="32" customFormat="1" ht="21" customHeight="1">
      <c r="A106" s="187" t="s">
        <v>399</v>
      </c>
      <c r="B106" s="188" t="s">
        <v>400</v>
      </c>
      <c r="C106" s="189">
        <v>241</v>
      </c>
      <c r="D106" s="35" t="s">
        <v>223</v>
      </c>
      <c r="E106" s="188"/>
      <c r="F106" s="188">
        <v>1712</v>
      </c>
      <c r="G106" s="182">
        <f>SUM(E106:F106)</f>
        <v>1712</v>
      </c>
      <c r="I106" s="14"/>
      <c r="J106" s="14"/>
      <c r="K106" s="14"/>
    </row>
    <row r="107" spans="1:11" s="32" customFormat="1" ht="21" customHeight="1">
      <c r="A107" s="195"/>
      <c r="B107" s="618" t="s">
        <v>110</v>
      </c>
      <c r="C107" s="619"/>
      <c r="D107" s="223"/>
      <c r="E107" s="229">
        <f>SUM(E106:E106)</f>
        <v>0</v>
      </c>
      <c r="F107" s="229">
        <f>SUM(F106:F106)</f>
        <v>1712</v>
      </c>
      <c r="G107" s="230">
        <f>SUM(G106:G106)</f>
        <v>1712</v>
      </c>
    </row>
    <row r="108" spans="1:11" s="32" customFormat="1" ht="21" customHeight="1">
      <c r="A108" s="187" t="s">
        <v>809</v>
      </c>
      <c r="B108" s="188" t="s">
        <v>810</v>
      </c>
      <c r="C108" s="189">
        <v>221</v>
      </c>
      <c r="D108" s="35" t="s">
        <v>230</v>
      </c>
      <c r="E108" s="188"/>
      <c r="F108" s="188">
        <v>1200</v>
      </c>
      <c r="G108" s="182">
        <f>SUM(E108:F108)</f>
        <v>1200</v>
      </c>
    </row>
    <row r="109" spans="1:11" s="32" customFormat="1" ht="21" customHeight="1">
      <c r="A109" s="195"/>
      <c r="B109" s="618" t="s">
        <v>110</v>
      </c>
      <c r="C109" s="619"/>
      <c r="D109" s="223"/>
      <c r="E109" s="229">
        <f>SUM(E108:E108)</f>
        <v>0</v>
      </c>
      <c r="F109" s="229">
        <f>SUM(F108:F108)</f>
        <v>1200</v>
      </c>
      <c r="G109" s="230">
        <f>SUM(G108:G108)</f>
        <v>1200</v>
      </c>
    </row>
    <row r="110" spans="1:11" s="32" customFormat="1" ht="21" customHeight="1">
      <c r="A110" s="187" t="s">
        <v>397</v>
      </c>
      <c r="B110" s="188" t="s">
        <v>398</v>
      </c>
      <c r="C110" s="316">
        <v>161</v>
      </c>
      <c r="D110" s="35" t="s">
        <v>187</v>
      </c>
      <c r="E110" s="188"/>
      <c r="F110" s="188">
        <v>2300</v>
      </c>
      <c r="G110" s="182">
        <f>SUM(E110:F110)</f>
        <v>2300</v>
      </c>
    </row>
    <row r="111" spans="1:11" s="32" customFormat="1" ht="21" customHeight="1">
      <c r="A111" s="187"/>
      <c r="B111" s="494"/>
      <c r="C111" s="495">
        <v>311</v>
      </c>
      <c r="D111" s="35" t="s">
        <v>262</v>
      </c>
      <c r="E111" s="494"/>
      <c r="F111" s="494">
        <v>1002</v>
      </c>
      <c r="G111" s="182">
        <f>SUM(E111:F111)</f>
        <v>1002</v>
      </c>
    </row>
    <row r="112" spans="1:11" s="32" customFormat="1" ht="21" customHeight="1">
      <c r="A112" s="187"/>
      <c r="B112" s="494"/>
      <c r="C112" s="495">
        <v>321</v>
      </c>
      <c r="D112" s="35" t="s">
        <v>803</v>
      </c>
      <c r="E112" s="494"/>
      <c r="F112" s="494">
        <v>4987</v>
      </c>
      <c r="G112" s="182">
        <f>SUM(E112:F112)</f>
        <v>4987</v>
      </c>
    </row>
    <row r="113" spans="1:11" s="32" customFormat="1" ht="21" customHeight="1">
      <c r="A113" s="187"/>
      <c r="B113" s="266" t="s">
        <v>484</v>
      </c>
      <c r="C113" s="311">
        <v>161</v>
      </c>
      <c r="D113" s="268" t="s">
        <v>187</v>
      </c>
      <c r="E113" s="266"/>
      <c r="F113" s="266">
        <v>2300</v>
      </c>
      <c r="G113" s="267">
        <f>SUM(E113:F113)</f>
        <v>2300</v>
      </c>
    </row>
    <row r="114" spans="1:11" s="32" customFormat="1" ht="21" customHeight="1">
      <c r="A114" s="187"/>
      <c r="B114" s="527"/>
      <c r="C114" s="505">
        <v>361</v>
      </c>
      <c r="D114" s="35" t="s">
        <v>811</v>
      </c>
      <c r="E114" s="494"/>
      <c r="F114" s="494">
        <v>263</v>
      </c>
      <c r="G114" s="182">
        <f>SUM(E114:F114)</f>
        <v>263</v>
      </c>
    </row>
    <row r="115" spans="1:11" s="32" customFormat="1" ht="21" customHeight="1">
      <c r="A115" s="187"/>
      <c r="B115" s="618" t="s">
        <v>110</v>
      </c>
      <c r="C115" s="620"/>
      <c r="D115" s="223"/>
      <c r="E115" s="224">
        <f>SUM(E110:E114)</f>
        <v>0</v>
      </c>
      <c r="F115" s="224">
        <f>SUM(F110:F114)</f>
        <v>10852</v>
      </c>
      <c r="G115" s="231">
        <f>SUM(G110:G114)</f>
        <v>10852</v>
      </c>
    </row>
    <row r="116" spans="1:11" s="32" customFormat="1" ht="21" customHeight="1">
      <c r="A116" s="232" t="s">
        <v>246</v>
      </c>
      <c r="B116" s="271" t="s">
        <v>169</v>
      </c>
      <c r="C116" s="317">
        <v>201</v>
      </c>
      <c r="D116" s="272" t="s">
        <v>41</v>
      </c>
      <c r="E116" s="271"/>
      <c r="F116" s="271">
        <v>54600</v>
      </c>
      <c r="G116" s="273">
        <f>SUM(E116:F116)</f>
        <v>54600</v>
      </c>
    </row>
    <row r="117" spans="1:11" s="32" customFormat="1" ht="21" customHeight="1">
      <c r="A117" s="195"/>
      <c r="B117" s="618" t="s">
        <v>110</v>
      </c>
      <c r="C117" s="620"/>
      <c r="D117" s="223"/>
      <c r="E117" s="224">
        <f>SUM(E116:E116)</f>
        <v>0</v>
      </c>
      <c r="F117" s="224">
        <f>SUM(F116:F116)</f>
        <v>54600</v>
      </c>
      <c r="G117" s="225">
        <f>SUM(G116:G116)</f>
        <v>54600</v>
      </c>
    </row>
    <row r="118" spans="1:11" s="32" customFormat="1" ht="21" customHeight="1">
      <c r="A118" s="187" t="s">
        <v>250</v>
      </c>
      <c r="B118" s="44" t="s">
        <v>693</v>
      </c>
      <c r="C118" s="318">
        <v>121</v>
      </c>
      <c r="D118" s="31" t="s">
        <v>665</v>
      </c>
      <c r="E118" s="44"/>
      <c r="F118" s="44">
        <v>1306</v>
      </c>
      <c r="G118" s="181">
        <f>SUM(E118:F118)</f>
        <v>1306</v>
      </c>
    </row>
    <row r="119" spans="1:11" s="32" customFormat="1" ht="21" customHeight="1">
      <c r="A119" s="187"/>
      <c r="B119" s="121" t="s">
        <v>812</v>
      </c>
      <c r="C119" s="310">
        <v>361</v>
      </c>
      <c r="D119" s="41" t="s">
        <v>485</v>
      </c>
      <c r="E119" s="121"/>
      <c r="F119" s="121">
        <v>3704</v>
      </c>
      <c r="G119" s="185">
        <f t="shared" ref="G119" si="8">SUM(E119:F119)</f>
        <v>3704</v>
      </c>
    </row>
    <row r="120" spans="1:11" s="32" customFormat="1" ht="21" customHeight="1">
      <c r="A120" s="187"/>
      <c r="B120" s="121" t="s">
        <v>461</v>
      </c>
      <c r="C120" s="310">
        <v>481</v>
      </c>
      <c r="D120" s="41" t="s">
        <v>657</v>
      </c>
      <c r="E120" s="121">
        <v>1200</v>
      </c>
      <c r="F120" s="121"/>
      <c r="G120" s="185">
        <f>SUM(E120:F120)</f>
        <v>1200</v>
      </c>
      <c r="I120" s="14"/>
      <c r="J120" s="14"/>
      <c r="K120" s="14"/>
    </row>
    <row r="121" spans="1:11" s="32" customFormat="1" ht="21" customHeight="1">
      <c r="A121" s="190"/>
      <c r="B121" s="618" t="s">
        <v>110</v>
      </c>
      <c r="C121" s="620"/>
      <c r="D121" s="223"/>
      <c r="E121" s="224">
        <f>SUM(E118:E120)</f>
        <v>1200</v>
      </c>
      <c r="F121" s="224">
        <f>SUM(F118:F120)</f>
        <v>5010</v>
      </c>
      <c r="G121" s="231">
        <f>SUM(G118:G120)</f>
        <v>6210</v>
      </c>
      <c r="I121" s="14"/>
      <c r="J121" s="14"/>
      <c r="K121" s="14"/>
    </row>
    <row r="122" spans="1:11" s="32" customFormat="1" ht="21" customHeight="1">
      <c r="A122" s="232" t="s">
        <v>664</v>
      </c>
      <c r="B122" s="233" t="s">
        <v>813</v>
      </c>
      <c r="C122" s="316">
        <v>241</v>
      </c>
      <c r="D122" s="234" t="s">
        <v>814</v>
      </c>
      <c r="E122" s="233"/>
      <c r="F122" s="233">
        <v>1353</v>
      </c>
      <c r="G122" s="235">
        <f>SUM(E122:F122)</f>
        <v>1353</v>
      </c>
      <c r="I122" s="14"/>
      <c r="J122" s="14"/>
      <c r="K122" s="14"/>
    </row>
    <row r="123" spans="1:11" s="32" customFormat="1" ht="21" customHeight="1">
      <c r="A123" s="195"/>
      <c r="B123" s="618" t="s">
        <v>110</v>
      </c>
      <c r="C123" s="620"/>
      <c r="D123" s="223"/>
      <c r="E123" s="224">
        <f>SUM(E122:E122)</f>
        <v>0</v>
      </c>
      <c r="F123" s="224">
        <f>SUM(F122:F122)</f>
        <v>1353</v>
      </c>
      <c r="G123" s="231">
        <f>SUM(G122:G122)</f>
        <v>1353</v>
      </c>
      <c r="I123" s="14"/>
      <c r="J123" s="14"/>
      <c r="K123" s="14"/>
    </row>
    <row r="124" spans="1:11" s="32" customFormat="1" ht="21" customHeight="1">
      <c r="A124" s="232" t="s">
        <v>263</v>
      </c>
      <c r="B124" s="44" t="s">
        <v>373</v>
      </c>
      <c r="C124" s="318">
        <v>351</v>
      </c>
      <c r="D124" s="31" t="s">
        <v>374</v>
      </c>
      <c r="E124" s="44"/>
      <c r="F124" s="44">
        <v>1250</v>
      </c>
      <c r="G124" s="181">
        <f>SUM(E124:F124)</f>
        <v>1250</v>
      </c>
      <c r="I124" s="14"/>
      <c r="J124" s="14"/>
      <c r="K124" s="14"/>
    </row>
    <row r="125" spans="1:11" s="32" customFormat="1" ht="21" customHeight="1">
      <c r="A125" s="195"/>
      <c r="B125" s="618" t="s">
        <v>110</v>
      </c>
      <c r="C125" s="620"/>
      <c r="D125" s="223"/>
      <c r="E125" s="224">
        <f>SUM(E124:E124)</f>
        <v>0</v>
      </c>
      <c r="F125" s="224">
        <f>SUM(F124:F124)</f>
        <v>1250</v>
      </c>
      <c r="G125" s="225">
        <f>SUM(G124:G124)</f>
        <v>1250</v>
      </c>
    </row>
    <row r="126" spans="1:11" s="32" customFormat="1" ht="21" customHeight="1">
      <c r="A126" s="232" t="s">
        <v>244</v>
      </c>
      <c r="B126" s="507" t="s">
        <v>139</v>
      </c>
      <c r="C126" s="318">
        <v>191</v>
      </c>
      <c r="D126" s="31" t="s">
        <v>816</v>
      </c>
      <c r="E126" s="44"/>
      <c r="F126" s="44">
        <v>3070</v>
      </c>
      <c r="G126" s="181">
        <f>SUM(E126:F126)</f>
        <v>3070</v>
      </c>
    </row>
    <row r="127" spans="1:11" s="32" customFormat="1" ht="21" customHeight="1">
      <c r="A127" s="187"/>
      <c r="B127" s="527"/>
      <c r="C127" s="17">
        <v>301</v>
      </c>
      <c r="D127" s="508" t="s">
        <v>815</v>
      </c>
      <c r="E127" s="494">
        <v>5410</v>
      </c>
      <c r="F127" s="494"/>
      <c r="G127" s="182">
        <f>SUM(E127:F127)</f>
        <v>5410</v>
      </c>
    </row>
    <row r="128" spans="1:11" s="32" customFormat="1" ht="21" customHeight="1">
      <c r="A128" s="195"/>
      <c r="B128" s="618" t="s">
        <v>110</v>
      </c>
      <c r="C128" s="620"/>
      <c r="D128" s="223"/>
      <c r="E128" s="224">
        <f>SUM(E126:E127)</f>
        <v>5410</v>
      </c>
      <c r="F128" s="224">
        <f>SUM(F126:F127)</f>
        <v>3070</v>
      </c>
      <c r="G128" s="231">
        <f>SUM(G126:G127)</f>
        <v>8480</v>
      </c>
      <c r="I128" s="14"/>
      <c r="J128" s="14"/>
      <c r="K128" s="14"/>
    </row>
    <row r="129" spans="1:11" s="32" customFormat="1" ht="21" customHeight="1">
      <c r="A129" s="187" t="s">
        <v>240</v>
      </c>
      <c r="B129" s="233" t="s">
        <v>795</v>
      </c>
      <c r="C129" s="319">
        <v>21</v>
      </c>
      <c r="D129" s="236" t="s">
        <v>817</v>
      </c>
      <c r="E129" s="233">
        <v>80</v>
      </c>
      <c r="F129" s="233"/>
      <c r="G129" s="235">
        <f>SUM(E129:F129)</f>
        <v>80</v>
      </c>
      <c r="I129" s="14"/>
      <c r="J129" s="14"/>
      <c r="K129" s="14"/>
    </row>
    <row r="130" spans="1:11" s="32" customFormat="1" ht="21" customHeight="1">
      <c r="A130" s="187"/>
      <c r="B130" s="494"/>
      <c r="C130" s="17">
        <v>23</v>
      </c>
      <c r="D130" s="506" t="s">
        <v>818</v>
      </c>
      <c r="E130" s="494">
        <v>54</v>
      </c>
      <c r="F130" s="494"/>
      <c r="G130" s="182">
        <f t="shared" ref="G130:G145" si="9">SUM(E130:F130)</f>
        <v>54</v>
      </c>
      <c r="I130" s="14"/>
      <c r="J130" s="14"/>
      <c r="K130" s="14"/>
    </row>
    <row r="131" spans="1:11" s="32" customFormat="1" ht="21" customHeight="1">
      <c r="A131" s="187"/>
      <c r="B131" s="494"/>
      <c r="C131" s="17">
        <v>162</v>
      </c>
      <c r="D131" s="506" t="s">
        <v>819</v>
      </c>
      <c r="E131" s="494"/>
      <c r="F131" s="494">
        <v>18</v>
      </c>
      <c r="G131" s="182">
        <f t="shared" si="9"/>
        <v>18</v>
      </c>
      <c r="I131" s="14"/>
      <c r="J131" s="14"/>
      <c r="K131" s="14"/>
    </row>
    <row r="132" spans="1:11" s="32" customFormat="1" ht="21" customHeight="1">
      <c r="A132" s="187"/>
      <c r="B132" s="494"/>
      <c r="C132" s="17">
        <v>241</v>
      </c>
      <c r="D132" s="506" t="s">
        <v>814</v>
      </c>
      <c r="E132" s="494"/>
      <c r="F132" s="494">
        <v>252</v>
      </c>
      <c r="G132" s="182">
        <f t="shared" si="9"/>
        <v>252</v>
      </c>
      <c r="I132" s="14"/>
      <c r="J132" s="14"/>
      <c r="K132" s="14"/>
    </row>
    <row r="133" spans="1:11" s="32" customFormat="1" ht="21" customHeight="1">
      <c r="A133" s="187"/>
      <c r="B133" s="494"/>
      <c r="C133" s="17">
        <v>255</v>
      </c>
      <c r="D133" s="506" t="s">
        <v>820</v>
      </c>
      <c r="E133" s="494">
        <v>280</v>
      </c>
      <c r="F133" s="494">
        <v>18</v>
      </c>
      <c r="G133" s="182">
        <f t="shared" si="9"/>
        <v>298</v>
      </c>
      <c r="I133" s="14"/>
      <c r="J133" s="14"/>
      <c r="K133" s="14"/>
    </row>
    <row r="134" spans="1:11" s="32" customFormat="1" ht="21" customHeight="1">
      <c r="A134" s="187"/>
      <c r="B134" s="494"/>
      <c r="C134" s="17">
        <v>261</v>
      </c>
      <c r="D134" s="506" t="s">
        <v>821</v>
      </c>
      <c r="E134" s="494"/>
      <c r="F134" s="494">
        <v>40</v>
      </c>
      <c r="G134" s="182">
        <f t="shared" si="9"/>
        <v>40</v>
      </c>
      <c r="I134" s="14"/>
      <c r="J134" s="14"/>
      <c r="K134" s="14"/>
    </row>
    <row r="135" spans="1:11" s="32" customFormat="1" ht="21" customHeight="1">
      <c r="A135" s="187"/>
      <c r="B135" s="494"/>
      <c r="C135" s="17">
        <v>361</v>
      </c>
      <c r="D135" s="506" t="s">
        <v>822</v>
      </c>
      <c r="E135" s="494"/>
      <c r="F135" s="494">
        <v>18</v>
      </c>
      <c r="G135" s="182">
        <f t="shared" si="9"/>
        <v>18</v>
      </c>
      <c r="I135" s="14"/>
      <c r="J135" s="14"/>
      <c r="K135" s="14"/>
    </row>
    <row r="136" spans="1:11" s="32" customFormat="1" ht="21" customHeight="1">
      <c r="A136" s="187"/>
      <c r="B136" s="494"/>
      <c r="C136" s="17">
        <v>371</v>
      </c>
      <c r="D136" s="506" t="s">
        <v>823</v>
      </c>
      <c r="E136" s="494">
        <v>18</v>
      </c>
      <c r="F136" s="494"/>
      <c r="G136" s="182">
        <f t="shared" si="9"/>
        <v>18</v>
      </c>
      <c r="I136" s="14"/>
      <c r="J136" s="14"/>
      <c r="K136" s="14"/>
    </row>
    <row r="137" spans="1:11" s="32" customFormat="1" ht="21" customHeight="1">
      <c r="A137" s="187"/>
      <c r="B137" s="494"/>
      <c r="C137" s="17">
        <v>401</v>
      </c>
      <c r="D137" s="506" t="s">
        <v>832</v>
      </c>
      <c r="E137" s="494"/>
      <c r="F137" s="494">
        <v>20</v>
      </c>
      <c r="G137" s="182">
        <f t="shared" si="9"/>
        <v>20</v>
      </c>
      <c r="I137" s="14"/>
      <c r="J137" s="14"/>
      <c r="K137" s="14"/>
    </row>
    <row r="138" spans="1:11" s="32" customFormat="1" ht="21" customHeight="1">
      <c r="A138" s="187"/>
      <c r="B138" s="494"/>
      <c r="C138" s="17">
        <v>421</v>
      </c>
      <c r="D138" s="506" t="s">
        <v>824</v>
      </c>
      <c r="E138" s="494"/>
      <c r="F138" s="494">
        <v>18</v>
      </c>
      <c r="G138" s="182">
        <f t="shared" si="9"/>
        <v>18</v>
      </c>
      <c r="I138" s="14"/>
      <c r="J138" s="14"/>
      <c r="K138" s="14"/>
    </row>
    <row r="139" spans="1:11" s="32" customFormat="1" ht="21" customHeight="1">
      <c r="A139" s="187"/>
      <c r="B139" s="494"/>
      <c r="C139" s="17">
        <v>451</v>
      </c>
      <c r="D139" s="506" t="s">
        <v>825</v>
      </c>
      <c r="E139" s="494">
        <v>60</v>
      </c>
      <c r="F139" s="494"/>
      <c r="G139" s="182">
        <f t="shared" si="9"/>
        <v>60</v>
      </c>
      <c r="I139" s="14"/>
      <c r="J139" s="14"/>
      <c r="K139" s="14"/>
    </row>
    <row r="140" spans="1:11" s="32" customFormat="1" ht="21" customHeight="1">
      <c r="A140" s="187"/>
      <c r="B140" s="494"/>
      <c r="C140" s="17">
        <v>491</v>
      </c>
      <c r="D140" s="506" t="s">
        <v>826</v>
      </c>
      <c r="E140" s="494">
        <v>140</v>
      </c>
      <c r="F140" s="494"/>
      <c r="G140" s="182">
        <f t="shared" si="9"/>
        <v>140</v>
      </c>
      <c r="I140" s="14"/>
      <c r="J140" s="14"/>
      <c r="K140" s="14"/>
    </row>
    <row r="141" spans="1:11" s="32" customFormat="1" ht="21" customHeight="1">
      <c r="A141" s="187"/>
      <c r="B141" s="494"/>
      <c r="C141" s="310">
        <v>521</v>
      </c>
      <c r="D141" s="528" t="s">
        <v>827</v>
      </c>
      <c r="E141" s="300"/>
      <c r="F141" s="494">
        <v>58</v>
      </c>
      <c r="G141" s="182">
        <f t="shared" si="9"/>
        <v>58</v>
      </c>
      <c r="I141" s="14"/>
      <c r="J141" s="14"/>
      <c r="K141" s="14"/>
    </row>
    <row r="142" spans="1:11" s="32" customFormat="1" ht="21" customHeight="1">
      <c r="A142" s="187"/>
      <c r="B142" s="266" t="s">
        <v>828</v>
      </c>
      <c r="C142" s="17">
        <v>262</v>
      </c>
      <c r="D142" s="506" t="s">
        <v>829</v>
      </c>
      <c r="E142" s="494">
        <v>18</v>
      </c>
      <c r="F142" s="266"/>
      <c r="G142" s="529">
        <f t="shared" si="9"/>
        <v>18</v>
      </c>
      <c r="I142" s="14"/>
      <c r="J142" s="14"/>
      <c r="K142" s="14"/>
    </row>
    <row r="143" spans="1:11" s="32" customFormat="1" ht="21" customHeight="1">
      <c r="A143" s="187"/>
      <c r="B143" s="494"/>
      <c r="C143" s="310">
        <v>422</v>
      </c>
      <c r="D143" s="506" t="s">
        <v>830</v>
      </c>
      <c r="E143" s="494">
        <v>36</v>
      </c>
      <c r="F143" s="300"/>
      <c r="G143" s="329">
        <f t="shared" si="9"/>
        <v>36</v>
      </c>
      <c r="I143" s="14"/>
      <c r="J143" s="14"/>
      <c r="K143" s="14"/>
    </row>
    <row r="144" spans="1:11" s="32" customFormat="1" ht="21" customHeight="1">
      <c r="A144" s="187"/>
      <c r="B144" s="266" t="s">
        <v>831</v>
      </c>
      <c r="C144" s="17">
        <v>211</v>
      </c>
      <c r="D144" s="530" t="s">
        <v>428</v>
      </c>
      <c r="E144" s="266">
        <v>4648</v>
      </c>
      <c r="F144" s="494"/>
      <c r="G144" s="182">
        <f t="shared" si="9"/>
        <v>4648</v>
      </c>
      <c r="I144" s="14"/>
      <c r="J144" s="14"/>
      <c r="K144" s="14"/>
    </row>
    <row r="145" spans="1:12" s="32" customFormat="1" ht="21" customHeight="1">
      <c r="A145" s="187"/>
      <c r="B145" s="494"/>
      <c r="C145" s="17">
        <v>281</v>
      </c>
      <c r="D145" s="506" t="s">
        <v>404</v>
      </c>
      <c r="E145" s="494"/>
      <c r="F145" s="494">
        <v>11916</v>
      </c>
      <c r="G145" s="182">
        <f t="shared" si="9"/>
        <v>11916</v>
      </c>
      <c r="I145" s="14"/>
      <c r="J145" s="14"/>
      <c r="K145" s="14"/>
    </row>
    <row r="146" spans="1:12" s="32" customFormat="1" ht="21" customHeight="1">
      <c r="A146" s="187"/>
      <c r="B146" s="121"/>
      <c r="C146" s="320">
        <v>301</v>
      </c>
      <c r="D146" s="50" t="s">
        <v>62</v>
      </c>
      <c r="E146" s="121">
        <v>21808</v>
      </c>
      <c r="F146" s="121"/>
      <c r="G146" s="185">
        <f>SUM(E146:F146)</f>
        <v>21808</v>
      </c>
      <c r="I146" s="14"/>
      <c r="J146" s="14"/>
      <c r="K146" s="14"/>
    </row>
    <row r="147" spans="1:12" s="32" customFormat="1" ht="21" customHeight="1">
      <c r="A147" s="195"/>
      <c r="B147" s="618" t="s">
        <v>110</v>
      </c>
      <c r="C147" s="620"/>
      <c r="D147" s="223"/>
      <c r="E147" s="237">
        <f>SUM(E129:E146)</f>
        <v>27142</v>
      </c>
      <c r="F147" s="237">
        <f>SUM(F129:F146)</f>
        <v>12358</v>
      </c>
      <c r="G147" s="238">
        <f>SUM(G129:G146)</f>
        <v>39500</v>
      </c>
      <c r="I147" s="14"/>
      <c r="J147" s="14"/>
      <c r="K147" s="14"/>
    </row>
    <row r="148" spans="1:12" s="32" customFormat="1" ht="21" customHeight="1">
      <c r="A148" s="232" t="s">
        <v>517</v>
      </c>
      <c r="B148" s="44" t="s">
        <v>833</v>
      </c>
      <c r="C148" s="318">
        <v>481</v>
      </c>
      <c r="D148" s="31" t="s">
        <v>181</v>
      </c>
      <c r="E148" s="44">
        <v>1250</v>
      </c>
      <c r="F148" s="44"/>
      <c r="G148" s="181">
        <f>SUM(E148:F148)</f>
        <v>1250</v>
      </c>
      <c r="I148" s="14"/>
      <c r="J148" s="14"/>
      <c r="K148" s="14"/>
    </row>
    <row r="149" spans="1:12" s="32" customFormat="1" ht="21" customHeight="1">
      <c r="A149" s="195"/>
      <c r="B149" s="618" t="s">
        <v>110</v>
      </c>
      <c r="C149" s="620"/>
      <c r="D149" s="223"/>
      <c r="E149" s="224">
        <f>SUM(E148:E148)</f>
        <v>1250</v>
      </c>
      <c r="F149" s="224">
        <f>SUM(F148:F148)</f>
        <v>0</v>
      </c>
      <c r="G149" s="321">
        <f>SUM(G148:G148)</f>
        <v>1250</v>
      </c>
      <c r="I149" s="14"/>
      <c r="J149" s="14"/>
      <c r="K149" s="14"/>
    </row>
    <row r="150" spans="1:12" s="32" customFormat="1" ht="21" customHeight="1">
      <c r="A150" s="215" t="s">
        <v>175</v>
      </c>
      <c r="B150" s="216" t="s">
        <v>96</v>
      </c>
      <c r="C150" s="217">
        <v>81</v>
      </c>
      <c r="D150" s="218" t="s">
        <v>27</v>
      </c>
      <c r="E150" s="188"/>
      <c r="F150" s="216">
        <v>738</v>
      </c>
      <c r="G150" s="322">
        <f>SUM(E150:F150)</f>
        <v>738</v>
      </c>
      <c r="I150" s="14"/>
      <c r="J150" s="14"/>
      <c r="K150" s="14"/>
    </row>
    <row r="151" spans="1:12" s="32" customFormat="1" ht="21" customHeight="1">
      <c r="A151" s="187"/>
      <c r="B151" s="188"/>
      <c r="C151" s="189">
        <v>311</v>
      </c>
      <c r="D151" s="35" t="s">
        <v>63</v>
      </c>
      <c r="E151" s="188">
        <v>2056</v>
      </c>
      <c r="F151" s="188"/>
      <c r="G151" s="323">
        <f>SUM(E151:F151)</f>
        <v>2056</v>
      </c>
      <c r="I151" s="14"/>
      <c r="J151" s="14"/>
      <c r="K151" s="14"/>
    </row>
    <row r="152" spans="1:12" s="32" customFormat="1" ht="21" customHeight="1">
      <c r="A152" s="187"/>
      <c r="B152" s="188"/>
      <c r="C152" s="189">
        <v>423</v>
      </c>
      <c r="D152" s="35" t="s">
        <v>78</v>
      </c>
      <c r="E152" s="188">
        <v>424</v>
      </c>
      <c r="F152" s="188"/>
      <c r="G152" s="323">
        <f>SUM(E152:F152)</f>
        <v>424</v>
      </c>
      <c r="H152" s="14"/>
    </row>
    <row r="153" spans="1:12" s="32" customFormat="1" ht="21" customHeight="1">
      <c r="A153" s="195"/>
      <c r="B153" s="618" t="s">
        <v>110</v>
      </c>
      <c r="C153" s="620"/>
      <c r="D153" s="223"/>
      <c r="E153" s="237">
        <f>SUM(E150:E152)</f>
        <v>2480</v>
      </c>
      <c r="F153" s="237">
        <f>SUM(F150:F152)</f>
        <v>738</v>
      </c>
      <c r="G153" s="211">
        <f>SUM(G150:G152)</f>
        <v>3218</v>
      </c>
      <c r="H153" s="14"/>
    </row>
    <row r="154" spans="1:12" s="32" customFormat="1" ht="21" customHeight="1" thickBot="1">
      <c r="A154" s="274" t="s">
        <v>406</v>
      </c>
      <c r="B154" s="275"/>
      <c r="C154" s="275"/>
      <c r="D154" s="276"/>
      <c r="E154" s="239">
        <f>E16+E26+E28+E32+E35+E69+E71+E75+E82+E86+E99+E101+E103+E105+E109+E107+E115+E117+E121+E123+E125+E128+E147+E149+E153</f>
        <v>275697</v>
      </c>
      <c r="F154" s="239">
        <f t="shared" ref="F154" si="10">F16+F26+F28+F32+F35+F69+F71+F75+F82+F86+F99+F101+F103+F105+F109+F107+F115+F117+F121+F123+F125+F128+F147+F149+F153</f>
        <v>585333</v>
      </c>
      <c r="G154" s="324">
        <f>G16+G26+G28+G32+G35+G69+G71+G75+G82+G86+G99+G101+G103+G105+G109+G107+G115+G117+G121+G123+G125+G128+G147+G149+G153</f>
        <v>861030</v>
      </c>
      <c r="H154" s="14"/>
    </row>
    <row r="155" spans="1:12" s="32" customFormat="1" ht="21" customHeight="1">
      <c r="A155" s="17"/>
      <c r="C155" s="17"/>
      <c r="H155" s="14"/>
    </row>
    <row r="156" spans="1:12" s="32" customFormat="1" ht="21" customHeight="1">
      <c r="A156" s="17"/>
      <c r="C156" s="17"/>
      <c r="H156" s="14"/>
    </row>
    <row r="157" spans="1:12" s="32" customFormat="1" ht="21" customHeight="1">
      <c r="A157" s="17"/>
      <c r="C157" s="17"/>
      <c r="H157" s="14"/>
      <c r="I157" s="14"/>
      <c r="J157" s="14"/>
      <c r="K157" s="14"/>
      <c r="L157" s="14"/>
    </row>
    <row r="158" spans="1:12" s="32" customFormat="1" ht="21" customHeight="1">
      <c r="A158" s="17"/>
      <c r="C158" s="17"/>
      <c r="H158" s="14"/>
      <c r="I158" s="14"/>
      <c r="J158" s="14"/>
      <c r="K158" s="14"/>
      <c r="L158" s="14"/>
    </row>
    <row r="159" spans="1:12" s="32" customFormat="1" ht="21" customHeight="1">
      <c r="A159" s="17"/>
      <c r="C159" s="17"/>
      <c r="H159" s="14"/>
      <c r="I159" s="14"/>
      <c r="J159" s="14"/>
      <c r="K159" s="14"/>
      <c r="L159" s="14"/>
    </row>
    <row r="160" spans="1:12" s="32" customFormat="1">
      <c r="A160" s="10"/>
      <c r="B160" s="14"/>
      <c r="C160" s="10"/>
      <c r="D160" s="14"/>
      <c r="E160" s="14"/>
      <c r="F160" s="14"/>
      <c r="G160" s="14"/>
      <c r="H160" s="14"/>
      <c r="I160" s="14"/>
      <c r="J160" s="14"/>
      <c r="K160" s="14"/>
      <c r="L160" s="14"/>
    </row>
    <row r="161" spans="1:12" s="32" customFormat="1">
      <c r="A161" s="10"/>
      <c r="B161" s="14"/>
      <c r="C161" s="10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s="32" customFormat="1">
      <c r="A162" s="10"/>
      <c r="B162" s="14"/>
      <c r="C162" s="10"/>
      <c r="D162" s="14"/>
      <c r="E162" s="14"/>
      <c r="F162" s="14"/>
      <c r="G162" s="14"/>
      <c r="H162" s="14"/>
      <c r="I162" s="14"/>
      <c r="J162" s="14"/>
      <c r="K162" s="14"/>
      <c r="L162" s="14"/>
    </row>
  </sheetData>
  <autoFilter ref="A1:G154" xr:uid="{00000000-0009-0000-0000-000014000000}"/>
  <mergeCells count="33">
    <mergeCell ref="B101:C101"/>
    <mergeCell ref="G3:G4"/>
    <mergeCell ref="E3:F3"/>
    <mergeCell ref="B16:C16"/>
    <mergeCell ref="B26:C26"/>
    <mergeCell ref="H1:H3"/>
    <mergeCell ref="B75:C75"/>
    <mergeCell ref="B82:C82"/>
    <mergeCell ref="B86:C86"/>
    <mergeCell ref="B99:C99"/>
    <mergeCell ref="B71:C71"/>
    <mergeCell ref="B69:C69"/>
    <mergeCell ref="F1:G1"/>
    <mergeCell ref="A3:A4"/>
    <mergeCell ref="B3:B4"/>
    <mergeCell ref="C3:D4"/>
    <mergeCell ref="A2:D2"/>
    <mergeCell ref="B35:C35"/>
    <mergeCell ref="B32:C32"/>
    <mergeCell ref="B28:C28"/>
    <mergeCell ref="B153:C153"/>
    <mergeCell ref="B117:C117"/>
    <mergeCell ref="B121:C121"/>
    <mergeCell ref="B125:C125"/>
    <mergeCell ref="B128:C128"/>
    <mergeCell ref="B147:C147"/>
    <mergeCell ref="B149:C149"/>
    <mergeCell ref="B123:C123"/>
    <mergeCell ref="B107:C107"/>
    <mergeCell ref="B115:C115"/>
    <mergeCell ref="B103:C103"/>
    <mergeCell ref="B105:C105"/>
    <mergeCell ref="B109:C109"/>
  </mergeCells>
  <phoneticPr fontId="2"/>
  <printOptions horizontalCentered="1"/>
  <pageMargins left="0.78740157480314965" right="0.19685039370078741" top="0.51181102362204722" bottom="0.70866141732283472" header="0.51181102362204722" footer="0.51181102362204722"/>
  <pageSetup paperSize="9" scale="74" fitToHeight="0" orientation="portrait" r:id="rId1"/>
  <headerFooter alignWithMargins="0"/>
  <rowBreaks count="4" manualBreakCount="4">
    <brk id="50" max="6" man="1"/>
    <brk id="99" max="6" man="1"/>
    <brk id="149" max="6" man="1"/>
    <brk id="15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50"/>
  </sheetPr>
  <dimension ref="A1:N46"/>
  <sheetViews>
    <sheetView view="pageBreakPreview" zoomScaleNormal="100" zoomScaleSheetLayoutView="100" workbookViewId="0"/>
  </sheetViews>
  <sheetFormatPr defaultRowHeight="13.5"/>
  <cols>
    <col min="1" max="1" width="11.25" customWidth="1"/>
    <col min="2" max="7" width="10.625" style="2" customWidth="1"/>
    <col min="8" max="8" width="5.625" customWidth="1"/>
    <col min="9" max="9" width="7.125" bestFit="1" customWidth="1"/>
    <col min="10" max="11" width="7.125" customWidth="1"/>
    <col min="12" max="12" width="7.375" bestFit="1" customWidth="1"/>
    <col min="13" max="13" width="7.875" customWidth="1"/>
    <col min="14" max="14" width="8.875" style="2" customWidth="1"/>
    <col min="15" max="15" width="8.75" customWidth="1"/>
    <col min="16" max="16" width="5.25" bestFit="1" customWidth="1"/>
    <col min="17" max="17" width="6.125" customWidth="1"/>
    <col min="18" max="18" width="6.5" bestFit="1" customWidth="1"/>
  </cols>
  <sheetData>
    <row r="1" spans="1:14" ht="19.5" customHeight="1">
      <c r="G1" s="1"/>
      <c r="H1" s="539"/>
      <c r="I1" s="539"/>
      <c r="J1" s="539"/>
      <c r="K1" s="539"/>
    </row>
    <row r="2" spans="1:14" ht="19.5" customHeight="1" thickBot="1">
      <c r="A2" s="58" t="s">
        <v>129</v>
      </c>
      <c r="G2" s="22" t="s">
        <v>133</v>
      </c>
      <c r="H2" s="539"/>
      <c r="I2" s="539"/>
      <c r="J2" s="539"/>
      <c r="K2" s="539"/>
    </row>
    <row r="3" spans="1:14" s="18" customFormat="1" ht="19.5" customHeight="1">
      <c r="A3" s="240" t="s">
        <v>278</v>
      </c>
      <c r="B3" s="563" t="s">
        <v>279</v>
      </c>
      <c r="C3" s="563"/>
      <c r="D3" s="563" t="s">
        <v>280</v>
      </c>
      <c r="E3" s="563"/>
      <c r="F3" s="563" t="s">
        <v>112</v>
      </c>
      <c r="G3" s="564"/>
      <c r="H3" s="539"/>
      <c r="I3" s="539"/>
      <c r="J3" s="539"/>
      <c r="K3" s="539"/>
      <c r="N3" s="20"/>
    </row>
    <row r="4" spans="1:14" s="18" customFormat="1" ht="19.5" customHeight="1">
      <c r="A4" s="241" t="s">
        <v>285</v>
      </c>
      <c r="B4" s="631">
        <v>229392</v>
      </c>
      <c r="C4" s="633"/>
      <c r="D4" s="631">
        <v>62134</v>
      </c>
      <c r="E4" s="633"/>
      <c r="F4" s="631">
        <f t="shared" ref="F4:F19" si="0">SUM(B4:E4)</f>
        <v>291526</v>
      </c>
      <c r="G4" s="632"/>
      <c r="H4" s="539"/>
      <c r="I4" s="539"/>
      <c r="J4" s="539"/>
      <c r="K4" s="539"/>
    </row>
    <row r="5" spans="1:14" s="18" customFormat="1" ht="19.5" customHeight="1">
      <c r="A5" s="241" t="s">
        <v>286</v>
      </c>
      <c r="B5" s="631">
        <v>184645</v>
      </c>
      <c r="C5" s="633"/>
      <c r="D5" s="631">
        <v>58940</v>
      </c>
      <c r="E5" s="633"/>
      <c r="F5" s="631">
        <f t="shared" si="0"/>
        <v>243585</v>
      </c>
      <c r="G5" s="632"/>
    </row>
    <row r="6" spans="1:14" s="18" customFormat="1" ht="19.5" customHeight="1">
      <c r="A6" s="241" t="s">
        <v>287</v>
      </c>
      <c r="B6" s="631">
        <v>163829</v>
      </c>
      <c r="C6" s="633"/>
      <c r="D6" s="631">
        <v>51217</v>
      </c>
      <c r="E6" s="633"/>
      <c r="F6" s="631">
        <f t="shared" si="0"/>
        <v>215046</v>
      </c>
      <c r="G6" s="632"/>
    </row>
    <row r="7" spans="1:14" s="18" customFormat="1" ht="19.5" customHeight="1">
      <c r="A7" s="241" t="s">
        <v>288</v>
      </c>
      <c r="B7" s="631">
        <v>120889</v>
      </c>
      <c r="C7" s="633"/>
      <c r="D7" s="631">
        <v>53897</v>
      </c>
      <c r="E7" s="633"/>
      <c r="F7" s="631">
        <f t="shared" si="0"/>
        <v>174786</v>
      </c>
      <c r="G7" s="632"/>
    </row>
    <row r="8" spans="1:14" s="18" customFormat="1" ht="19.5" customHeight="1">
      <c r="A8" s="241" t="s">
        <v>289</v>
      </c>
      <c r="B8" s="631">
        <v>94930</v>
      </c>
      <c r="C8" s="633"/>
      <c r="D8" s="631">
        <v>49628</v>
      </c>
      <c r="E8" s="633"/>
      <c r="F8" s="631">
        <f t="shared" si="0"/>
        <v>144558</v>
      </c>
      <c r="G8" s="632"/>
    </row>
    <row r="9" spans="1:14" s="18" customFormat="1" ht="19.5" customHeight="1">
      <c r="A9" s="241" t="s">
        <v>290</v>
      </c>
      <c r="B9" s="631">
        <v>53001</v>
      </c>
      <c r="C9" s="633"/>
      <c r="D9" s="631">
        <v>31425</v>
      </c>
      <c r="E9" s="633"/>
      <c r="F9" s="631">
        <f t="shared" si="0"/>
        <v>84426</v>
      </c>
      <c r="G9" s="632"/>
    </row>
    <row r="10" spans="1:14" s="18" customFormat="1" ht="19.5" customHeight="1">
      <c r="A10" s="241" t="s">
        <v>291</v>
      </c>
      <c r="B10" s="631">
        <v>27285</v>
      </c>
      <c r="C10" s="633"/>
      <c r="D10" s="631">
        <v>28744</v>
      </c>
      <c r="E10" s="633"/>
      <c r="F10" s="631">
        <f t="shared" si="0"/>
        <v>56029</v>
      </c>
      <c r="G10" s="632"/>
    </row>
    <row r="11" spans="1:14" s="18" customFormat="1" ht="19.5" customHeight="1">
      <c r="A11" s="241" t="s">
        <v>292</v>
      </c>
      <c r="B11" s="631">
        <v>2239</v>
      </c>
      <c r="C11" s="633"/>
      <c r="D11" s="631">
        <v>23798</v>
      </c>
      <c r="E11" s="633"/>
      <c r="F11" s="631">
        <f t="shared" si="0"/>
        <v>26037</v>
      </c>
      <c r="G11" s="632"/>
    </row>
    <row r="12" spans="1:14" s="18" customFormat="1" ht="19.5" customHeight="1">
      <c r="A12" s="241" t="s">
        <v>293</v>
      </c>
      <c r="B12" s="631">
        <v>5885</v>
      </c>
      <c r="C12" s="633"/>
      <c r="D12" s="631">
        <v>10958</v>
      </c>
      <c r="E12" s="633"/>
      <c r="F12" s="631">
        <f t="shared" si="0"/>
        <v>16843</v>
      </c>
      <c r="G12" s="632"/>
    </row>
    <row r="13" spans="1:14" s="18" customFormat="1" ht="19.5" customHeight="1">
      <c r="A13" s="241" t="s">
        <v>294</v>
      </c>
      <c r="B13" s="631">
        <v>10614</v>
      </c>
      <c r="C13" s="633"/>
      <c r="D13" s="631">
        <v>19907</v>
      </c>
      <c r="E13" s="633"/>
      <c r="F13" s="631">
        <f t="shared" si="0"/>
        <v>30521</v>
      </c>
      <c r="G13" s="632"/>
    </row>
    <row r="14" spans="1:14" s="18" customFormat="1" ht="19.5" customHeight="1">
      <c r="A14" s="241" t="s">
        <v>295</v>
      </c>
      <c r="B14" s="631">
        <v>8788</v>
      </c>
      <c r="C14" s="633"/>
      <c r="D14" s="631">
        <v>12551</v>
      </c>
      <c r="E14" s="633"/>
      <c r="F14" s="631">
        <f t="shared" si="0"/>
        <v>21339</v>
      </c>
      <c r="G14" s="632"/>
    </row>
    <row r="15" spans="1:14" s="18" customFormat="1" ht="19.5" customHeight="1">
      <c r="A15" s="241" t="s">
        <v>296</v>
      </c>
      <c r="B15" s="631">
        <v>10492</v>
      </c>
      <c r="C15" s="633"/>
      <c r="D15" s="631">
        <v>6103</v>
      </c>
      <c r="E15" s="633"/>
      <c r="F15" s="631">
        <f t="shared" si="0"/>
        <v>16595</v>
      </c>
      <c r="G15" s="632"/>
    </row>
    <row r="16" spans="1:14" s="18" customFormat="1" ht="19.5" customHeight="1">
      <c r="A16" s="241" t="s">
        <v>297</v>
      </c>
      <c r="B16" s="631">
        <v>7685</v>
      </c>
      <c r="C16" s="633"/>
      <c r="D16" s="631">
        <v>4771</v>
      </c>
      <c r="E16" s="633"/>
      <c r="F16" s="631">
        <f t="shared" si="0"/>
        <v>12456</v>
      </c>
      <c r="G16" s="632"/>
    </row>
    <row r="17" spans="1:14" s="18" customFormat="1" ht="19.5" customHeight="1">
      <c r="A17" s="241" t="s">
        <v>298</v>
      </c>
      <c r="B17" s="631">
        <v>6921</v>
      </c>
      <c r="C17" s="633"/>
      <c r="D17" s="631">
        <v>0</v>
      </c>
      <c r="E17" s="633"/>
      <c r="F17" s="631">
        <f t="shared" si="0"/>
        <v>6921</v>
      </c>
      <c r="G17" s="632"/>
    </row>
    <row r="18" spans="1:14" s="18" customFormat="1" ht="19.5" customHeight="1">
      <c r="A18" s="241" t="s">
        <v>300</v>
      </c>
      <c r="B18" s="631">
        <v>4559</v>
      </c>
      <c r="C18" s="633"/>
      <c r="D18" s="631">
        <v>0</v>
      </c>
      <c r="E18" s="633"/>
      <c r="F18" s="631">
        <f t="shared" si="0"/>
        <v>4559</v>
      </c>
      <c r="G18" s="632"/>
      <c r="N18" s="20"/>
    </row>
    <row r="19" spans="1:14" s="18" customFormat="1" ht="19.5" customHeight="1">
      <c r="A19" s="241" t="s">
        <v>320</v>
      </c>
      <c r="B19" s="631">
        <v>3462</v>
      </c>
      <c r="C19" s="633"/>
      <c r="D19" s="631">
        <v>0</v>
      </c>
      <c r="E19" s="633"/>
      <c r="F19" s="631">
        <f t="shared" si="0"/>
        <v>3462</v>
      </c>
      <c r="G19" s="632"/>
      <c r="N19" s="20"/>
    </row>
    <row r="20" spans="1:14" s="18" customFormat="1" ht="19.5" customHeight="1">
      <c r="A20" s="241" t="s">
        <v>359</v>
      </c>
      <c r="B20" s="631">
        <v>4769</v>
      </c>
      <c r="C20" s="633"/>
      <c r="D20" s="631">
        <v>0</v>
      </c>
      <c r="E20" s="633"/>
      <c r="F20" s="631">
        <f t="shared" ref="F20:F26" si="1">SUM(B20:E20)</f>
        <v>4769</v>
      </c>
      <c r="G20" s="632"/>
      <c r="N20" s="20"/>
    </row>
    <row r="21" spans="1:14" s="18" customFormat="1" ht="19.5" customHeight="1">
      <c r="A21" s="241" t="s">
        <v>377</v>
      </c>
      <c r="B21" s="631">
        <v>3122</v>
      </c>
      <c r="C21" s="633"/>
      <c r="D21" s="631">
        <v>0</v>
      </c>
      <c r="E21" s="633"/>
      <c r="F21" s="631">
        <f t="shared" si="1"/>
        <v>3122</v>
      </c>
      <c r="G21" s="632"/>
      <c r="N21" s="20"/>
    </row>
    <row r="22" spans="1:14" s="18" customFormat="1" ht="19.5" customHeight="1">
      <c r="A22" s="241" t="s">
        <v>403</v>
      </c>
      <c r="B22" s="631">
        <v>5420</v>
      </c>
      <c r="C22" s="633"/>
      <c r="D22" s="631">
        <v>18</v>
      </c>
      <c r="E22" s="633"/>
      <c r="F22" s="631">
        <f t="shared" si="1"/>
        <v>5438</v>
      </c>
      <c r="G22" s="632"/>
      <c r="N22" s="20"/>
    </row>
    <row r="23" spans="1:14" s="18" customFormat="1" ht="19.5" customHeight="1">
      <c r="A23" s="302" t="s">
        <v>408</v>
      </c>
      <c r="B23" s="631">
        <v>2172</v>
      </c>
      <c r="C23" s="633"/>
      <c r="D23" s="631">
        <v>0</v>
      </c>
      <c r="E23" s="633"/>
      <c r="F23" s="631">
        <f t="shared" si="1"/>
        <v>2172</v>
      </c>
      <c r="G23" s="632"/>
      <c r="N23" s="20"/>
    </row>
    <row r="24" spans="1:14" s="18" customFormat="1" ht="19.5" customHeight="1">
      <c r="A24" s="302" t="s">
        <v>650</v>
      </c>
      <c r="B24" s="631">
        <v>3307</v>
      </c>
      <c r="C24" s="633"/>
      <c r="D24" s="631">
        <v>0</v>
      </c>
      <c r="E24" s="633"/>
      <c r="F24" s="631">
        <f t="shared" si="1"/>
        <v>3307</v>
      </c>
      <c r="G24" s="632"/>
      <c r="N24" s="20"/>
    </row>
    <row r="25" spans="1:14" s="18" customFormat="1" ht="19.5" customHeight="1">
      <c r="A25" s="302" t="s">
        <v>513</v>
      </c>
      <c r="B25" s="631">
        <v>1720</v>
      </c>
      <c r="C25" s="633"/>
      <c r="D25" s="631">
        <v>0</v>
      </c>
      <c r="E25" s="633"/>
      <c r="F25" s="631">
        <f t="shared" ref="F25" si="2">SUM(B25:E25)</f>
        <v>1720</v>
      </c>
      <c r="G25" s="632"/>
      <c r="N25" s="20"/>
    </row>
    <row r="26" spans="1:14" s="18" customFormat="1" ht="19.5" customHeight="1" thickBot="1">
      <c r="A26" s="242" t="s">
        <v>662</v>
      </c>
      <c r="B26" s="646">
        <v>1740</v>
      </c>
      <c r="C26" s="647"/>
      <c r="D26" s="646">
        <v>0</v>
      </c>
      <c r="E26" s="647"/>
      <c r="F26" s="646">
        <f t="shared" si="1"/>
        <v>1740</v>
      </c>
      <c r="G26" s="648"/>
      <c r="N26" s="20"/>
    </row>
    <row r="27" spans="1:14" s="18" customFormat="1" ht="19.5" customHeight="1" thickBot="1">
      <c r="B27" s="20"/>
      <c r="C27" s="20"/>
      <c r="D27" s="20"/>
      <c r="E27" s="20"/>
      <c r="F27" s="20"/>
      <c r="G27" s="20"/>
      <c r="N27" s="20"/>
    </row>
    <row r="28" spans="1:14" s="18" customFormat="1" ht="19.5" customHeight="1">
      <c r="A28" s="243" t="s">
        <v>128</v>
      </c>
      <c r="B28" s="540" t="s">
        <v>127</v>
      </c>
      <c r="C28" s="635" t="s">
        <v>171</v>
      </c>
      <c r="D28" s="638" t="s">
        <v>172</v>
      </c>
      <c r="E28" s="536" t="s">
        <v>171</v>
      </c>
      <c r="F28" s="638" t="s">
        <v>265</v>
      </c>
      <c r="G28" s="640" t="s">
        <v>171</v>
      </c>
      <c r="N28" s="20"/>
    </row>
    <row r="29" spans="1:14" s="18" customFormat="1" ht="19.5" customHeight="1">
      <c r="A29" s="244" t="s">
        <v>107</v>
      </c>
      <c r="B29" s="634"/>
      <c r="C29" s="636"/>
      <c r="D29" s="639"/>
      <c r="E29" s="637"/>
      <c r="F29" s="639"/>
      <c r="G29" s="641"/>
      <c r="N29" s="20"/>
    </row>
    <row r="30" spans="1:14" s="18" customFormat="1" ht="19.5" customHeight="1">
      <c r="A30" s="150" t="s">
        <v>98</v>
      </c>
      <c r="B30" s="98">
        <v>80</v>
      </c>
      <c r="C30" s="251">
        <v>-80</v>
      </c>
      <c r="D30" s="245"/>
      <c r="E30" s="246"/>
      <c r="F30" s="245">
        <f>B30+D30</f>
        <v>80</v>
      </c>
      <c r="G30" s="247">
        <f>C30+E30</f>
        <v>-80</v>
      </c>
      <c r="N30" s="20"/>
    </row>
    <row r="31" spans="1:14" s="18" customFormat="1" ht="19.5" customHeight="1">
      <c r="A31" s="150" t="s">
        <v>99</v>
      </c>
      <c r="B31" s="98">
        <v>180</v>
      </c>
      <c r="C31" s="251">
        <v>-180</v>
      </c>
      <c r="D31" s="245"/>
      <c r="E31" s="246"/>
      <c r="F31" s="245">
        <f t="shared" ref="F31:G41" si="3">B31+D31</f>
        <v>180</v>
      </c>
      <c r="G31" s="247">
        <f t="shared" si="3"/>
        <v>-180</v>
      </c>
      <c r="N31" s="20"/>
    </row>
    <row r="32" spans="1:14" s="18" customFormat="1" ht="19.5" customHeight="1">
      <c r="A32" s="150" t="s">
        <v>100</v>
      </c>
      <c r="B32" s="98">
        <v>200</v>
      </c>
      <c r="C32" s="251">
        <v>-200</v>
      </c>
      <c r="D32" s="245"/>
      <c r="E32" s="246"/>
      <c r="F32" s="245">
        <f t="shared" si="3"/>
        <v>200</v>
      </c>
      <c r="G32" s="247">
        <f t="shared" si="3"/>
        <v>-200</v>
      </c>
      <c r="N32" s="20"/>
    </row>
    <row r="33" spans="1:14" s="18" customFormat="1" ht="19.5" customHeight="1">
      <c r="A33" s="150" t="s">
        <v>101</v>
      </c>
      <c r="B33" s="98">
        <v>40</v>
      </c>
      <c r="C33" s="251">
        <v>-40</v>
      </c>
      <c r="D33" s="245"/>
      <c r="E33" s="246"/>
      <c r="F33" s="245">
        <f>B33+D33</f>
        <v>40</v>
      </c>
      <c r="G33" s="247">
        <f t="shared" si="3"/>
        <v>-40</v>
      </c>
      <c r="N33" s="20"/>
    </row>
    <row r="34" spans="1:14" s="18" customFormat="1" ht="19.5" customHeight="1">
      <c r="A34" s="150" t="s">
        <v>102</v>
      </c>
      <c r="B34" s="98">
        <v>220</v>
      </c>
      <c r="C34" s="251">
        <v>-220</v>
      </c>
      <c r="D34" s="245"/>
      <c r="E34" s="246"/>
      <c r="F34" s="245">
        <f t="shared" si="3"/>
        <v>220</v>
      </c>
      <c r="G34" s="247">
        <f t="shared" si="3"/>
        <v>-220</v>
      </c>
      <c r="N34" s="20"/>
    </row>
    <row r="35" spans="1:14" s="18" customFormat="1" ht="19.5" customHeight="1">
      <c r="A35" s="150" t="s">
        <v>103</v>
      </c>
      <c r="B35" s="98">
        <v>200</v>
      </c>
      <c r="C35" s="251">
        <v>-200</v>
      </c>
      <c r="D35" s="245"/>
      <c r="E35" s="246"/>
      <c r="F35" s="245">
        <f t="shared" si="3"/>
        <v>200</v>
      </c>
      <c r="G35" s="247">
        <f t="shared" si="3"/>
        <v>-200</v>
      </c>
      <c r="N35" s="20"/>
    </row>
    <row r="36" spans="1:14" s="18" customFormat="1" ht="19.5" customHeight="1">
      <c r="A36" s="150" t="s">
        <v>104</v>
      </c>
      <c r="B36" s="98">
        <v>320</v>
      </c>
      <c r="C36" s="251">
        <v>-320</v>
      </c>
      <c r="D36" s="245"/>
      <c r="E36" s="248"/>
      <c r="F36" s="245">
        <f t="shared" si="3"/>
        <v>320</v>
      </c>
      <c r="G36" s="247">
        <f t="shared" si="3"/>
        <v>-320</v>
      </c>
      <c r="N36" s="20"/>
    </row>
    <row r="37" spans="1:14" s="18" customFormat="1" ht="19.5" customHeight="1">
      <c r="A37" s="150" t="s">
        <v>105</v>
      </c>
      <c r="B37" s="98">
        <v>120</v>
      </c>
      <c r="C37" s="251">
        <v>-120</v>
      </c>
      <c r="D37" s="245"/>
      <c r="E37" s="246"/>
      <c r="F37" s="245">
        <f t="shared" si="3"/>
        <v>120</v>
      </c>
      <c r="G37" s="247">
        <f t="shared" si="3"/>
        <v>-120</v>
      </c>
      <c r="N37" s="20"/>
    </row>
    <row r="38" spans="1:14" s="18" customFormat="1" ht="19.5" customHeight="1">
      <c r="A38" s="150" t="s">
        <v>106</v>
      </c>
      <c r="B38" s="98">
        <v>120</v>
      </c>
      <c r="C38" s="251">
        <v>-120</v>
      </c>
      <c r="D38" s="245"/>
      <c r="E38" s="246"/>
      <c r="F38" s="245">
        <f t="shared" si="3"/>
        <v>120</v>
      </c>
      <c r="G38" s="247">
        <f t="shared" si="3"/>
        <v>-120</v>
      </c>
      <c r="N38" s="20"/>
    </row>
    <row r="39" spans="1:14" s="18" customFormat="1" ht="19.5" customHeight="1">
      <c r="A39" s="150" t="s">
        <v>299</v>
      </c>
      <c r="B39" s="98">
        <v>200</v>
      </c>
      <c r="C39" s="251">
        <v>-200</v>
      </c>
      <c r="D39" s="245"/>
      <c r="E39" s="246"/>
      <c r="F39" s="245">
        <f t="shared" si="3"/>
        <v>200</v>
      </c>
      <c r="G39" s="247">
        <f t="shared" si="3"/>
        <v>-200</v>
      </c>
      <c r="N39" s="20"/>
    </row>
    <row r="40" spans="1:14" s="18" customFormat="1" ht="19.5" customHeight="1">
      <c r="A40" s="150" t="s">
        <v>281</v>
      </c>
      <c r="B40" s="98">
        <v>40</v>
      </c>
      <c r="C40" s="251">
        <v>-40</v>
      </c>
      <c r="D40" s="245"/>
      <c r="E40" s="246"/>
      <c r="F40" s="245">
        <f t="shared" si="3"/>
        <v>40</v>
      </c>
      <c r="G40" s="247">
        <f t="shared" si="3"/>
        <v>-40</v>
      </c>
      <c r="N40" s="20"/>
    </row>
    <row r="41" spans="1:14" s="18" customFormat="1" ht="19.5" customHeight="1">
      <c r="A41" s="150" t="s">
        <v>282</v>
      </c>
      <c r="B41" s="98">
        <v>20</v>
      </c>
      <c r="C41" s="251">
        <v>-20</v>
      </c>
      <c r="D41" s="245"/>
      <c r="E41" s="246"/>
      <c r="F41" s="245">
        <f t="shared" si="3"/>
        <v>20</v>
      </c>
      <c r="G41" s="247">
        <f t="shared" si="3"/>
        <v>-20</v>
      </c>
      <c r="N41" s="20"/>
    </row>
    <row r="42" spans="1:14" s="18" customFormat="1" ht="19.5" customHeight="1">
      <c r="A42" s="150" t="s">
        <v>662</v>
      </c>
      <c r="B42" s="649">
        <f>SUM(B30:B41)</f>
        <v>1740</v>
      </c>
      <c r="C42" s="650">
        <f>SUM(C30:C41)</f>
        <v>-1740</v>
      </c>
      <c r="D42" s="642">
        <f>D30+D31+D32+D33+D34+D35+D36+D37+D38+D39+D40+D41</f>
        <v>0</v>
      </c>
      <c r="E42" s="652" t="s">
        <v>407</v>
      </c>
      <c r="F42" s="642">
        <f>F30+F31+F32+F33+F34+F35+F36+F37+F38+F39+F40+F41</f>
        <v>1740</v>
      </c>
      <c r="G42" s="644">
        <f>G30+G31+G32+G33+G34+G35+G36+G37+G38+G39+G40+G41</f>
        <v>-1740</v>
      </c>
      <c r="N42" s="20"/>
    </row>
    <row r="43" spans="1:14" s="18" customFormat="1" ht="19.5" customHeight="1" thickBot="1">
      <c r="A43" s="249" t="s">
        <v>265</v>
      </c>
      <c r="B43" s="646"/>
      <c r="C43" s="651"/>
      <c r="D43" s="643"/>
      <c r="E43" s="653"/>
      <c r="F43" s="643"/>
      <c r="G43" s="645"/>
    </row>
    <row r="44" spans="1:14" s="18" customFormat="1" ht="19.5" customHeight="1">
      <c r="B44" s="20"/>
      <c r="C44" s="20"/>
      <c r="D44" s="20"/>
      <c r="E44" s="20"/>
      <c r="F44" s="20"/>
      <c r="G44" s="20"/>
    </row>
    <row r="45" spans="1:14" s="18" customFormat="1" ht="19.5" customHeight="1">
      <c r="A45"/>
      <c r="B45" s="2"/>
      <c r="C45" s="2"/>
      <c r="D45" s="2"/>
      <c r="E45" s="2"/>
      <c r="F45" s="2"/>
      <c r="G45" s="2"/>
    </row>
    <row r="46" spans="1:14" s="18" customFormat="1" ht="19.5" customHeight="1">
      <c r="A46"/>
      <c r="B46" s="2"/>
      <c r="C46" s="2"/>
      <c r="D46" s="2"/>
      <c r="E46" s="2"/>
      <c r="F46" s="2"/>
      <c r="G46" s="2"/>
    </row>
  </sheetData>
  <mergeCells count="85">
    <mergeCell ref="F42:F43"/>
    <mergeCell ref="G42:G43"/>
    <mergeCell ref="B22:C22"/>
    <mergeCell ref="D22:E22"/>
    <mergeCell ref="F22:G22"/>
    <mergeCell ref="B26:C26"/>
    <mergeCell ref="D26:E26"/>
    <mergeCell ref="F26:G26"/>
    <mergeCell ref="B42:B43"/>
    <mergeCell ref="D42:D43"/>
    <mergeCell ref="C42:C43"/>
    <mergeCell ref="E42:E43"/>
    <mergeCell ref="B23:C23"/>
    <mergeCell ref="D23:E23"/>
    <mergeCell ref="B24:C24"/>
    <mergeCell ref="D24:E24"/>
    <mergeCell ref="F20:G20"/>
    <mergeCell ref="H1:K4"/>
    <mergeCell ref="G28:G29"/>
    <mergeCell ref="F28:F29"/>
    <mergeCell ref="F15:G15"/>
    <mergeCell ref="F8:G8"/>
    <mergeCell ref="F7:G7"/>
    <mergeCell ref="F6:G6"/>
    <mergeCell ref="F12:G12"/>
    <mergeCell ref="F11:G11"/>
    <mergeCell ref="F10:G10"/>
    <mergeCell ref="F9:G9"/>
    <mergeCell ref="F21:G21"/>
    <mergeCell ref="F19:G19"/>
    <mergeCell ref="F23:G23"/>
    <mergeCell ref="F24:G24"/>
    <mergeCell ref="F4:G4"/>
    <mergeCell ref="F5:G5"/>
    <mergeCell ref="D5:E5"/>
    <mergeCell ref="F16:G16"/>
    <mergeCell ref="D9:E9"/>
    <mergeCell ref="D14:E14"/>
    <mergeCell ref="D6:E6"/>
    <mergeCell ref="D12:E12"/>
    <mergeCell ref="D11:E11"/>
    <mergeCell ref="D10:E10"/>
    <mergeCell ref="D8:E8"/>
    <mergeCell ref="B15:C15"/>
    <mergeCell ref="D15:E15"/>
    <mergeCell ref="D16:E16"/>
    <mergeCell ref="F18:G18"/>
    <mergeCell ref="F17:G17"/>
    <mergeCell ref="D18:E18"/>
    <mergeCell ref="B8:C8"/>
    <mergeCell ref="D4:E4"/>
    <mergeCell ref="B6:C6"/>
    <mergeCell ref="D7:E7"/>
    <mergeCell ref="B7:C7"/>
    <mergeCell ref="B28:B29"/>
    <mergeCell ref="C28:C29"/>
    <mergeCell ref="E28:E29"/>
    <mergeCell ref="B16:C16"/>
    <mergeCell ref="D28:D29"/>
    <mergeCell ref="B20:C20"/>
    <mergeCell ref="D20:E20"/>
    <mergeCell ref="B21:C21"/>
    <mergeCell ref="D21:E21"/>
    <mergeCell ref="B17:C17"/>
    <mergeCell ref="D17:E17"/>
    <mergeCell ref="B19:C19"/>
    <mergeCell ref="B25:C25"/>
    <mergeCell ref="D25:E25"/>
    <mergeCell ref="D19:E19"/>
    <mergeCell ref="F25:G25"/>
    <mergeCell ref="B18:C18"/>
    <mergeCell ref="B3:C3"/>
    <mergeCell ref="D3:E3"/>
    <mergeCell ref="F3:G3"/>
    <mergeCell ref="F14:G14"/>
    <mergeCell ref="B13:C13"/>
    <mergeCell ref="D13:E13"/>
    <mergeCell ref="B10:C10"/>
    <mergeCell ref="B9:C9"/>
    <mergeCell ref="F13:G13"/>
    <mergeCell ref="B11:C11"/>
    <mergeCell ref="B14:C14"/>
    <mergeCell ref="B12:C12"/>
    <mergeCell ref="B5:C5"/>
    <mergeCell ref="B4:C4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scale="9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13</vt:i4>
      </vt:variant>
    </vt:vector>
  </HeadingPairs>
  <TitlesOfParts>
    <vt:vector size="22" baseType="lpstr">
      <vt:lpstr>P27輸移出入貨物年次別表①</vt:lpstr>
      <vt:lpstr>P28輸移出入貨物年次別表②</vt:lpstr>
      <vt:lpstr>P29輸移出入貨物月別表</vt:lpstr>
      <vt:lpstr>P30~33輸移出入貨物品種別表</vt:lpstr>
      <vt:lpstr>P34~40品種別外国貿易表</vt:lpstr>
      <vt:lpstr>P41~43品種別内国貿易表</vt:lpstr>
      <vt:lpstr>P44~49国別外国貿易表</vt:lpstr>
      <vt:lpstr>P50~53都道府県別内国貿易表</vt:lpstr>
      <vt:lpstr>P54木材輸入状況</vt:lpstr>
      <vt:lpstr>P27輸移出入貨物年次別表①!Print_Area</vt:lpstr>
      <vt:lpstr>P28輸移出入貨物年次別表②!Print_Area</vt:lpstr>
      <vt:lpstr>P29輸移出入貨物月別表!Print_Area</vt:lpstr>
      <vt:lpstr>'P30~33輸移出入貨物品種別表'!Print_Area</vt:lpstr>
      <vt:lpstr>'P34~40品種別外国貿易表'!Print_Area</vt:lpstr>
      <vt:lpstr>'P41~43品種別内国貿易表'!Print_Area</vt:lpstr>
      <vt:lpstr>'P44~49国別外国貿易表'!Print_Area</vt:lpstr>
      <vt:lpstr>'P50~53都道府県別内国貿易表'!Print_Area</vt:lpstr>
      <vt:lpstr>P54木材輸入状況!Print_Area</vt:lpstr>
      <vt:lpstr>'P34~40品種別外国貿易表'!Print_Titles</vt:lpstr>
      <vt:lpstr>'P41~43品種別内国貿易表'!Print_Titles</vt:lpstr>
      <vt:lpstr>'P44~49国別外国貿易表'!Print_Titles</vt:lpstr>
      <vt:lpstr>'P50~53都道府県別内国貿易表'!Print_Titles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土田雄大</cp:lastModifiedBy>
  <cp:lastPrinted>2025-08-08T01:09:03Z</cp:lastPrinted>
  <dcterms:created xsi:type="dcterms:W3CDTF">2024-07-02T05:27:56Z</dcterms:created>
  <dcterms:modified xsi:type="dcterms:W3CDTF">2025-08-15T07:12:29Z</dcterms:modified>
</cp:coreProperties>
</file>